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Julianne McGarry\Dropbox (CPR)\Master Everyone Folder\Employer Tools\Payment Reform Evaluation\Individual PREFs\Bundled Payment - Health Plan\"/>
    </mc:Choice>
  </mc:AlternateContent>
  <xr:revisionPtr revIDLastSave="0" documentId="13_ncr:1_{F8C67CA6-222C-42C7-BD2F-09DB6C02DBF7}" xr6:coauthVersionLast="44" xr6:coauthVersionMax="44" xr10:uidLastSave="{00000000-0000-0000-0000-000000000000}"/>
  <bookViews>
    <workbookView xWindow="-98" yWindow="-98" windowWidth="19396" windowHeight="10395" xr2:uid="{4C75EBCE-E877-4BEC-8436-43E9DB23E6A6}"/>
  </bookViews>
  <sheets>
    <sheet name="Introduction" sheetId="1" r:id="rId1"/>
    <sheet name="Definitions" sheetId="2" r:id="rId2"/>
    <sheet name="Bundle Report-Purchaser" sheetId="3" r:id="rId3"/>
    <sheet name="Bundle Report-Book of Business" sheetId="4" r:id="rId4"/>
    <sheet name="Quality Measures" sheetId="5" state="hidden" r:id="rId5"/>
  </sheets>
  <externalReferences>
    <externalReference r:id="rId6"/>
  </externalReferences>
  <definedNames>
    <definedName name="BundleType">'Quality Measures'!$D$2:$D$9</definedName>
    <definedName name="CustomQuality">'Quality Measures'!$A$2:$B$23</definedName>
    <definedName name="CustomQuality2">'[1]Quality Measures'!$A$2:$B$100</definedName>
  </definedNames>
  <calcPr calcId="191029"/>
  <customWorkbookViews>
    <customWorkbookView name="Try_This" guid="{DF35EEC5-7EE7-4605-8A91-3DC681DE7CE4}" includePrintSettings="0" includeHiddenRowCol="0" maximized="1" xWindow="-8" yWindow="-8" windowWidth="1936" windowHeight="1176" activeSheetId="1" showFormulaBar="0"/>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66" i="4" l="1"/>
  <c r="B65" i="4"/>
  <c r="B64" i="4"/>
  <c r="B63" i="4"/>
  <c r="I42" i="4"/>
  <c r="I45" i="4" s="1"/>
  <c r="I47" i="4" s="1"/>
  <c r="K30" i="4"/>
  <c r="L30" i="4" s="1"/>
  <c r="I30" i="4"/>
  <c r="J30" i="4" s="1"/>
  <c r="I29" i="4"/>
  <c r="J29" i="4" s="1"/>
  <c r="I19" i="4"/>
  <c r="B64" i="3"/>
  <c r="B63" i="3"/>
  <c r="B62" i="3"/>
  <c r="B61" i="3"/>
  <c r="I40" i="3"/>
  <c r="I43" i="3" s="1"/>
  <c r="I45" i="3" s="1"/>
  <c r="I19" i="3"/>
  <c r="K30" i="3"/>
  <c r="I43" i="4" l="1"/>
  <c r="I48" i="4" s="1"/>
  <c r="L30" i="3"/>
  <c r="I30" i="3"/>
  <c r="J30" i="3" s="1"/>
  <c r="I29" i="3"/>
  <c r="I41" i="3" s="1"/>
  <c r="I46" i="3" s="1"/>
  <c r="J29" i="3" l="1"/>
</calcChain>
</file>

<file path=xl/sharedStrings.xml><?xml version="1.0" encoding="utf-8"?>
<sst xmlns="http://schemas.openxmlformats.org/spreadsheetml/2006/main" count="272" uniqueCount="173">
  <si>
    <t>Introduction</t>
  </si>
  <si>
    <t>Contents</t>
  </si>
  <si>
    <t>If you have any questions, please email Julianne McGarry at jmcgarry@catalyze.org</t>
  </si>
  <si>
    <t>1. Definitions - Provides definitions of terms, cost and quality measures</t>
  </si>
  <si>
    <t>Definitions</t>
  </si>
  <si>
    <t>Terms</t>
  </si>
  <si>
    <t>GENERAL TERMS</t>
  </si>
  <si>
    <t>Also known as “episode-based payment,” bundled payment means a single payment to providers or health care facilities (or jointly to both) for all services to treat a given condition or to provide a given treatment. Providers assume financial risk for the cost of services for a particular treatment or condition as well as costs associated with preventable complications. (http://catalyze.org/payment-reform-definitions/)</t>
  </si>
  <si>
    <t>An episode bundled payment contract administered and executed by a health plan or directly by the purchaser</t>
  </si>
  <si>
    <t>The time period in which a the Bundled Payment Program's performance is measured against a comparison group of members/employees for the same episode of care</t>
  </si>
  <si>
    <t>Prior Period</t>
  </si>
  <si>
    <t>The 12-month time period prior to the launch of the Bundled Payment contract</t>
  </si>
  <si>
    <t>Bundled Provider</t>
  </si>
  <si>
    <t>The provider (facility, physicians or both) with whom the episode bundled payment contract is executed</t>
  </si>
  <si>
    <t>Intervention Group</t>
  </si>
  <si>
    <t>Comparison Group</t>
  </si>
  <si>
    <t>OPERATIONAL DEFINITIONS/INSTRUCTIONS &amp; CALCULATIONS</t>
  </si>
  <si>
    <t>CAHPS Clinician and Group Surveys (CG-CAHPS)-Adult, Child</t>
  </si>
  <si>
    <t>CG-CAHPS is a standardized survey instrument that asks patients to report on their experiences with primary or specialty care received from providers and their staff in ambulatory care settings over the preceding 12 months. The survey includes standardized questionnaires for adults and children. (NQF# 0005)</t>
  </si>
  <si>
    <t>HCAHPS</t>
  </si>
  <si>
    <t>HCAHPS is a 32-item survey instrument for recently discharged (between two days and six weeks) hospital patients ages 18 and older who had an inpatient stay over one or more nights. The survey produces 11 publicly reported measures. (NQF# 0166)</t>
  </si>
  <si>
    <t>Patient safety for selected indicators (composite measure)</t>
  </si>
  <si>
    <t>A composite measure of potentially preventable adverse events for selected indicators (pressure ulcers, iatrogenic pneumothorax, CLABSI, post-op hip fracture rate, post-op hemorrhage/hematoma, physiologic/metabolic derangement, post-op respiratory failure, peri-op pulmonary embolism/deep vein thrombosis, post-op sepsis, post-op wound dehiscence rate, accidental puncture/laceration). (NQF# 0531)</t>
  </si>
  <si>
    <t>Mortality rate within 30 days of surgery</t>
  </si>
  <si>
    <t>Death rate among surgical inpatients with serious treatable complications (PSI 04)</t>
  </si>
  <si>
    <t>Re-operation rate within 30 days of surgery</t>
  </si>
  <si>
    <t>Unplanned return to the operating room for a surgical procedure, for any reason, within 30 days of the principal
operative procedure (QPP #355)</t>
  </si>
  <si>
    <t>Hospital-level risk-standardized complication rate (RSCR) associated with elective primary THA and TKA. The outcome (complication) is defined as any one of the specified complications occurring from the date of index
admission to 90 days post date of the index admission (the admission included in the measure cohort).  (NMQF# 1550)</t>
  </si>
  <si>
    <t>Elective delivery (early elective delivery)</t>
  </si>
  <si>
    <t>The measure assesses patients with elective vaginal deliveries or elective cesarean sections at &gt;= 37 and &lt; 39 weeks of gestation completed.  (NQF# 0469)</t>
  </si>
  <si>
    <t>Cesarean section (NTSV)</t>
  </si>
  <si>
    <t>This measure assesses the number of nulliparous women with a term, singleton baby in a vertex position delivered by cesarean section. (NQF# 0471)</t>
  </si>
  <si>
    <t>Incidence of Episiotomy</t>
  </si>
  <si>
    <t>Percentage of vaginal deliveries (excluding those coded with shoulder dystocia) during which an episiotomy is performed (NQF# 0470)</t>
  </si>
  <si>
    <t>Healthy term newborn</t>
  </si>
  <si>
    <t>Hospital level performance score reported as the percent of infants with Unexpected Newborn Complications among full term newborns with no preexisting conditions, typically calculated per year. (NQF #716)</t>
  </si>
  <si>
    <t>VTE Rate</t>
  </si>
  <si>
    <t>Perioperative pulmonary embolism or proximal deep vein thrombosis (secondary diagnosis) per 1,000
Surgical discharges for patients ages 18 years and older. Excludes cases with principal diagnosis for pulmonary embolism or proximal deep vein thrombosis; cases with secondary diagnosis for pulmonary embolism or proximal deep vein thrombosis present on admission; cases in which interruption of vena cava occurs before or on the same day as the first operating room procedure; and obstetric discharges. (PSI 12)</t>
  </si>
  <si>
    <t>1 Month survival rate</t>
  </si>
  <si>
    <t>Survival rates indicate the percentage of patients that are alive and the grafts (organs) that are still functioning after 1 month (Source: https://optn.transplant.hrsa.gov/)</t>
  </si>
  <si>
    <t>1 Year survival rate</t>
  </si>
  <si>
    <t>Survival rates indicate the percentage of patients that are alive and the grafts (organs) that are still functioning after 1 year (Source: https://optn.transplant.hrsa.gov/)</t>
  </si>
  <si>
    <t>3 Year survival rate</t>
  </si>
  <si>
    <t>Survival rates indicate the percentage of patients that are alive and the grafts (organs) that are still functioning after 3 years (Source: https://optn.transplant.hrsa.gov/)</t>
  </si>
  <si>
    <t>Hospital-Wide All-Cause Unplanned Readmission Measure</t>
  </si>
  <si>
    <t>The measure estimates a hospital-level risk-standardized readmission rate of unplanned, all-cause readmission after admission for any eligible condition within 30 days of hospital discharge. (NQF# 1789)</t>
  </si>
  <si>
    <t>Average length of Stay (IP Procedural Episodes only)</t>
  </si>
  <si>
    <t>The average number of days patients spend in hospital for the relevant episode of care</t>
  </si>
  <si>
    <t>Combo</t>
  </si>
  <si>
    <t>Measure</t>
  </si>
  <si>
    <t>Bundle Types</t>
  </si>
  <si>
    <t>Bariatric1</t>
  </si>
  <si>
    <t>Maternity</t>
  </si>
  <si>
    <t>Bariatric2</t>
  </si>
  <si>
    <t>Joint Replacement Surgery</t>
  </si>
  <si>
    <t>Bariatric3</t>
  </si>
  <si>
    <t>Major complication rate within 30 days of surgery</t>
  </si>
  <si>
    <t>Cardiac Procedure</t>
  </si>
  <si>
    <t>Cardiac Procedure1</t>
  </si>
  <si>
    <t>Bariatric</t>
  </si>
  <si>
    <t>Cardiac Procedure2</t>
  </si>
  <si>
    <t>Spine Surgery</t>
  </si>
  <si>
    <t>Cardiac Procedure3</t>
  </si>
  <si>
    <t>Transplant</t>
  </si>
  <si>
    <t>Joint Replacement Surgery1</t>
  </si>
  <si>
    <t>Other</t>
  </si>
  <si>
    <t>Joint Replacement Surgery2</t>
  </si>
  <si>
    <t>Joint Replacement Surgery3</t>
  </si>
  <si>
    <t>Joint Replacement Surgery4</t>
  </si>
  <si>
    <t>Maternity1</t>
  </si>
  <si>
    <t>Maternity2</t>
  </si>
  <si>
    <t>Maternity3</t>
  </si>
  <si>
    <t>Maternity4</t>
  </si>
  <si>
    <t>Spine Surgery1</t>
  </si>
  <si>
    <t>Spine Surgery2</t>
  </si>
  <si>
    <t>Re-operation rate within 90 days of surgery</t>
  </si>
  <si>
    <t>Spine Surgery3</t>
  </si>
  <si>
    <t>Spine Surgery4</t>
  </si>
  <si>
    <t>Transplant1</t>
  </si>
  <si>
    <t>Transplant2</t>
  </si>
  <si>
    <t>Transplant3</t>
  </si>
  <si>
    <t>Choose Episode Below</t>
  </si>
  <si>
    <t xml:space="preserve">Current Period: </t>
  </si>
  <si>
    <t>Prior Period:</t>
  </si>
  <si>
    <t>Geography (State, City or MSA)</t>
  </si>
  <si>
    <t xml:space="preserve">[month, year] through [month, year] </t>
  </si>
  <si>
    <t xml:space="preserve">Name of Health Plan (if applicable): </t>
  </si>
  <si>
    <r>
      <t xml:space="preserve">Total health plan members in MSA who completed an episode of care using the Bundled Provider(s) </t>
    </r>
    <r>
      <rPr>
        <i/>
        <sz val="10"/>
        <color theme="1"/>
        <rFont val="Raleway"/>
        <family val="2"/>
      </rPr>
      <t>(Intervention Group)</t>
    </r>
  </si>
  <si>
    <t>$</t>
  </si>
  <si>
    <t>%</t>
  </si>
  <si>
    <r>
      <t xml:space="preserve">Current per episode (savings) or </t>
    </r>
    <r>
      <rPr>
        <sz val="10"/>
        <color rgb="FFFF0000"/>
        <rFont val="Raleway"/>
        <family val="2"/>
      </rPr>
      <t xml:space="preserve">losses </t>
    </r>
    <r>
      <rPr>
        <sz val="10"/>
        <rFont val="Raleway"/>
        <family val="2"/>
      </rPr>
      <t>vs. Comparison Group</t>
    </r>
    <r>
      <rPr>
        <vertAlign val="superscript"/>
        <sz val="10"/>
        <rFont val="Raleway"/>
        <family val="2"/>
      </rPr>
      <t>4</t>
    </r>
  </si>
  <si>
    <r>
      <t xml:space="preserve">Per episode (decline) or </t>
    </r>
    <r>
      <rPr>
        <sz val="10"/>
        <color rgb="FFFF0000"/>
        <rFont val="Raleway"/>
        <family val="2"/>
      </rPr>
      <t>increase</t>
    </r>
    <r>
      <rPr>
        <b/>
        <sz val="10"/>
        <color theme="1"/>
        <rFont val="Raleway"/>
        <family val="2"/>
      </rPr>
      <t xml:space="preserve"> </t>
    </r>
    <r>
      <rPr>
        <sz val="10"/>
        <color theme="1"/>
        <rFont val="Raleway"/>
        <family val="2"/>
      </rPr>
      <t>in cost compared to Prior Period</t>
    </r>
  </si>
  <si>
    <t>COST SAVINGS ANALYSIS</t>
  </si>
  <si>
    <t>Number of members who completed bundled episode of care</t>
  </si>
  <si>
    <t>Number of members referred for evaluation consult (procedural bundles only)</t>
  </si>
  <si>
    <t>Avoided surgeries (procedural bundles only)</t>
  </si>
  <si>
    <t>Per member cost of evaluation (procedural bundles only)</t>
  </si>
  <si>
    <r>
      <t>Intervention Group</t>
    </r>
    <r>
      <rPr>
        <b/>
        <vertAlign val="superscript"/>
        <sz val="10"/>
        <color theme="1"/>
        <rFont val="Raleway"/>
        <family val="2"/>
      </rPr>
      <t>1</t>
    </r>
  </si>
  <si>
    <r>
      <t>Comparison Group</t>
    </r>
    <r>
      <rPr>
        <b/>
        <vertAlign val="superscript"/>
        <sz val="10"/>
        <color theme="1"/>
        <rFont val="Raleway"/>
        <family val="2"/>
      </rPr>
      <t>2</t>
    </r>
  </si>
  <si>
    <t>Quality Metrics</t>
  </si>
  <si>
    <t>Quality &amp; Utilization</t>
  </si>
  <si>
    <r>
      <t xml:space="preserve">This worksheet evaluates a </t>
    </r>
    <r>
      <rPr>
        <b/>
        <i/>
        <sz val="10"/>
        <color theme="1"/>
        <rFont val="Raleway"/>
        <family val="2"/>
      </rPr>
      <t xml:space="preserve">health-plan administered </t>
    </r>
    <r>
      <rPr>
        <i/>
        <sz val="10"/>
        <color theme="1"/>
        <rFont val="Raleway"/>
        <family val="2"/>
      </rPr>
      <t xml:space="preserve">bundled payment program's impact on the </t>
    </r>
    <r>
      <rPr>
        <b/>
        <i/>
        <sz val="10"/>
        <color theme="1"/>
        <rFont val="Raleway"/>
        <family val="2"/>
      </rPr>
      <t xml:space="preserve">health plan's </t>
    </r>
    <r>
      <rPr>
        <i/>
        <sz val="10"/>
        <color theme="1"/>
        <rFont val="Raleway"/>
        <family val="2"/>
      </rPr>
      <t xml:space="preserve">population.  Impact is measured relative to a comparison group of health plan members who sought care from providers who are not paid under a bundled payment contract.  This worksheet allows the purchaser to select from 7 of the most commonly bundled episodes of care, using the drop-box below.  The selected episode will automatically populate a selected list of relevant quality metrics.  The purchaser or health plan should fill in the cells in yellow - other cells will automatically populate.  </t>
    </r>
  </si>
  <si>
    <t>Please fill in the yellow cells of the table below; other cells will populate automatically.  To calculate costs for the Comparison Group, CPR recommends that the health plan retrospectively aggregate claims, based on the episode definition, to create a risk-adjusted average cost per episode.  Refer to the "Definitions" tab for explanation of measure specs and calculations.</t>
  </si>
  <si>
    <r>
      <t xml:space="preserve">Total purchaser members in MSA who completed an episode of care using the Bundled Provider(s) </t>
    </r>
    <r>
      <rPr>
        <i/>
        <sz val="10"/>
        <color theme="1"/>
        <rFont val="Raleway"/>
        <family val="2"/>
      </rPr>
      <t>(Intervention Group)</t>
    </r>
  </si>
  <si>
    <r>
      <t xml:space="preserve">Total health plan members in MSA who completed episode of care at an alternative facility </t>
    </r>
    <r>
      <rPr>
        <i/>
        <sz val="10"/>
        <color theme="1"/>
        <rFont val="Raleway"/>
        <family val="2"/>
      </rPr>
      <t>("Comparison Group")</t>
    </r>
  </si>
  <si>
    <t>QUALITY &amp; UTILIZATION MEASURES</t>
  </si>
  <si>
    <t>Average number of days patients spend in the hospital (for inpatient procedures only)</t>
  </si>
  <si>
    <t>Number of members referred for evaluation consult</t>
  </si>
  <si>
    <t>For procedural bundles: Of members who were referred for evaluation, the number who were deemed appropriate for the procedure</t>
  </si>
  <si>
    <t>Number of members referred for evaluation consult who completed surgery</t>
  </si>
  <si>
    <t xml:space="preserve">If health plan offers evaluation consult as part of its bundled payment program, the number of members referred for evaluation </t>
  </si>
  <si>
    <t>Estimated savings from avoided surgeries (viz. comparison group cost per episode)</t>
  </si>
  <si>
    <t>Current Period:</t>
  </si>
  <si>
    <t>Current Period</t>
  </si>
  <si>
    <t>Prior Period risk adjusted average cost per episode of care</t>
  </si>
  <si>
    <t>Average length of stay (Episodes with IP component only)</t>
  </si>
  <si>
    <r>
      <t xml:space="preserve">Percent of episodes performed </t>
    </r>
    <r>
      <rPr>
        <sz val="10"/>
        <rFont val="Raleway"/>
        <family val="2"/>
      </rPr>
      <t>in b</t>
    </r>
    <r>
      <rPr>
        <sz val="10"/>
        <color theme="1"/>
        <rFont val="Raleway"/>
        <family val="2"/>
      </rPr>
      <t>undled payment program</t>
    </r>
  </si>
  <si>
    <r>
      <t>Models aggregate gross and net savings from bundled payment program, inclusive of savings viz. non-bundled providers and avoided surgeries</t>
    </r>
    <r>
      <rPr>
        <i/>
        <vertAlign val="superscript"/>
        <sz val="10"/>
        <color theme="1"/>
        <rFont val="Raleway"/>
        <family val="2"/>
      </rPr>
      <t>5</t>
    </r>
  </si>
  <si>
    <t>2. Bundle Report – Purchaser: Worksheet for evaluating impact of the bundled payment program on purchaser's plan members</t>
  </si>
  <si>
    <t>Number of plan members who completed bundled episode of care</t>
  </si>
  <si>
    <t>Number of plan members referred for evaluation consult (procedural bundles only)</t>
  </si>
  <si>
    <t>Per plan member cost of evaluation (procedural bundles only)</t>
  </si>
  <si>
    <t xml:space="preserve">The quality metrics below have been selected based on the following factors: relevance to the selected episode, recognition from national accrediting bodies (NQF, AHRQ, etc), and because they help to indicate whether a program is addressing the health care needs of a population. For measure specifications, please reference the Definitions tab under "Quality Metrics."  Purchasers may wish to modify and/or add to this list. </t>
  </si>
  <si>
    <t>Hospital-wide all-cause unplanned readmission measure</t>
  </si>
  <si>
    <t xml:space="preserve">The quality metrics below have been selected based on the following factors: relevance to the selected episode, recognition from national accrediting bodies (NQF, AHRQ, etc), and because they help to indicate whether a program is addressing the health care needs of its population. For measure specifications, please reference the Definitions tab under "Quality Metrics."  Purchasers may wish to modify and/or add to this list. </t>
  </si>
  <si>
    <r>
      <t>Current Period risk adjusted average cost per episode of care</t>
    </r>
    <r>
      <rPr>
        <vertAlign val="superscript"/>
        <sz val="10"/>
        <rFont val="Raleway"/>
        <family val="2"/>
      </rPr>
      <t>3</t>
    </r>
  </si>
  <si>
    <t>Incidence of episiotomy</t>
  </si>
  <si>
    <t>Hospital-level Risk-Standardized Complication Rate (RSCR) following elective primary Total Hip Arthroplasty (THA) and/or Total Knee Arthroplasty (TKA)</t>
  </si>
  <si>
    <t>Average cost per episode of care</t>
  </si>
  <si>
    <t>Health plan's adjusted book of business</t>
  </si>
  <si>
    <t>Percent of episodes performed through bundled provider</t>
  </si>
  <si>
    <t>Health plan or purchaser-administered bundled payment contract</t>
  </si>
  <si>
    <t>Hospital-level Risk-Standardized Complication Rate (RSCR) following elective Primary Total Hip Arthroplasty (THA) and/or Total Knee Arthroplasty (TKA)</t>
  </si>
  <si>
    <t>Average length of stay (ALOS)</t>
  </si>
  <si>
    <t>Total net savings</t>
  </si>
  <si>
    <t>Cost of evaluation</t>
  </si>
  <si>
    <t>Risk adjustment (RA)</t>
  </si>
  <si>
    <t>Episode bundled payment</t>
  </si>
  <si>
    <r>
      <t xml:space="preserve">Total purchaser members in MSA who completed an episode of care at an alternative facility </t>
    </r>
    <r>
      <rPr>
        <i/>
        <sz val="10"/>
        <rFont val="Raleway"/>
        <family val="2"/>
      </rPr>
      <t>("Comparison Group")</t>
    </r>
  </si>
  <si>
    <r>
      <t xml:space="preserve">Current per episode (savings) or </t>
    </r>
    <r>
      <rPr>
        <b/>
        <sz val="10"/>
        <color rgb="FFFF0000"/>
        <rFont val="Raleway"/>
        <family val="2"/>
      </rPr>
      <t>losses</t>
    </r>
  </si>
  <si>
    <r>
      <t xml:space="preserve">Per episode (decline) or </t>
    </r>
    <r>
      <rPr>
        <b/>
        <sz val="10"/>
        <color rgb="FFFF0000"/>
        <rFont val="Raleway"/>
        <family val="2"/>
      </rPr>
      <t>increase</t>
    </r>
    <r>
      <rPr>
        <b/>
        <sz val="10"/>
        <color theme="1"/>
        <rFont val="Raleway"/>
        <family val="2"/>
      </rPr>
      <t xml:space="preserve"> in cost compared to prior period</t>
    </r>
  </si>
  <si>
    <r>
      <t xml:space="preserve">Aggregate (savings) or </t>
    </r>
    <r>
      <rPr>
        <b/>
        <sz val="10"/>
        <color rgb="FFFF0000"/>
        <rFont val="Raleway"/>
        <family val="2"/>
      </rPr>
      <t>losses</t>
    </r>
    <r>
      <rPr>
        <b/>
        <sz val="10"/>
        <color theme="1"/>
        <rFont val="Raleway"/>
        <family val="2"/>
      </rPr>
      <t xml:space="preserve"> versus comparison group</t>
    </r>
  </si>
  <si>
    <t>Program Impact</t>
  </si>
  <si>
    <t>Current Period risk adjusted average cost per episode of care</t>
  </si>
  <si>
    <t xml:space="preserve">This tab provides definitions, calculations and measure specifications for all general terms and performance metrics within the report.  The quality metrics are selected based on the following factors: relevance to the selected episode, recognition from national accrediting bodies (NQF, AHRQ, etc), and because they help to indicate whether a program is addressing the health care needs of a population. </t>
  </si>
  <si>
    <r>
      <t>The group of members</t>
    </r>
    <r>
      <rPr>
        <b/>
        <sz val="10"/>
        <rFont val="Raleway"/>
        <family val="2"/>
      </rPr>
      <t xml:space="preserve"> </t>
    </r>
    <r>
      <rPr>
        <sz val="10"/>
        <rFont val="Raleway"/>
        <family val="2"/>
      </rPr>
      <t>who sought relevant treatment from the Bundled Provider</t>
    </r>
  </si>
  <si>
    <t>The group of members in comparable geography who sought relevant treatment from a non-Bundled Provider</t>
  </si>
  <si>
    <t>Episode average costs or outcomes for health plan's total book of business adjusted for geography and demography to create apples to apples comparison.  Health plan should specify their adjustment methodology.</t>
  </si>
  <si>
    <t xml:space="preserve">Average cost per episode for Bundled Provider (intervention group) or non-Bundled provider (comparison group); For non-Bundled Providers, CPR recommends that the health plan retrospectively aggregate claims, based on the Episode definition, to create a risk-adjusted average cost per episode </t>
  </si>
  <si>
    <r>
      <rPr>
        <b/>
        <sz val="10"/>
        <rFont val="Raleway"/>
        <family val="2"/>
      </rPr>
      <t>Numerator:</t>
    </r>
    <r>
      <rPr>
        <sz val="10"/>
        <rFont val="Raleway"/>
        <family val="2"/>
      </rPr>
      <t xml:space="preserve"> Number of member episodes completed through the Bundled Provider
</t>
    </r>
    <r>
      <rPr>
        <b/>
        <sz val="10"/>
        <rFont val="Raleway"/>
        <family val="2"/>
      </rPr>
      <t xml:space="preserve">Denominator: </t>
    </r>
    <r>
      <rPr>
        <sz val="10"/>
        <rFont val="Raleway"/>
        <family val="2"/>
      </rPr>
      <t>Total number of relevant episodes</t>
    </r>
  </si>
  <si>
    <t>Within Bundled Payment Program: [Number of members referred for consult] - [Number of members who were referred for surgery]</t>
  </si>
  <si>
    <t>[Per Episode (savings) or losses] * [Number episodes completed by Bundled Provider]</t>
  </si>
  <si>
    <t>[Number of avoided procedures] * ([Comparison Group episode cost] - [Evaluation cost])</t>
  </si>
  <si>
    <t>[Aggregate bundled payment savings] + [Savings from avoided surgeries]</t>
  </si>
  <si>
    <t>#</t>
  </si>
  <si>
    <r>
      <t xml:space="preserve">Current per episode (savings) or </t>
    </r>
    <r>
      <rPr>
        <sz val="10"/>
        <color rgb="FFFF0000"/>
        <rFont val="Raleway"/>
        <family val="2"/>
      </rPr>
      <t xml:space="preserve">losses </t>
    </r>
    <r>
      <rPr>
        <sz val="10"/>
        <rFont val="Raleway"/>
        <family val="2"/>
      </rPr>
      <t>vs. Comparison Group</t>
    </r>
    <r>
      <rPr>
        <vertAlign val="superscript"/>
        <sz val="10"/>
        <rFont val="Raleway"/>
        <family val="2"/>
      </rPr>
      <t>3</t>
    </r>
  </si>
  <si>
    <r>
      <rPr>
        <vertAlign val="superscript"/>
        <sz val="9"/>
        <rFont val="Raleway"/>
        <family val="2"/>
      </rPr>
      <t>1</t>
    </r>
    <r>
      <rPr>
        <sz val="9"/>
        <rFont val="Raleway"/>
        <family val="2"/>
      </rPr>
      <t xml:space="preserve">Purchaser's plan members who sought relevant treatment from the bundled provider
</t>
    </r>
    <r>
      <rPr>
        <vertAlign val="superscript"/>
        <sz val="9"/>
        <rFont val="Raleway"/>
        <family val="2"/>
      </rPr>
      <t>2</t>
    </r>
    <r>
      <rPr>
        <sz val="9"/>
        <rFont val="Raleway"/>
        <family val="2"/>
      </rPr>
      <t xml:space="preserve">Purchaser's plan members in comparable geography who sought relevant treatment from a non-bundled provider
</t>
    </r>
    <r>
      <rPr>
        <vertAlign val="superscript"/>
        <sz val="9"/>
        <rFont val="Raleway"/>
        <family val="2"/>
      </rPr>
      <t>3</t>
    </r>
    <r>
      <rPr>
        <sz val="9"/>
        <rFont val="Raleway"/>
        <family val="2"/>
      </rPr>
      <t>i.e. the difference in average cost per episode for the intervention group vs. the comparison group</t>
    </r>
  </si>
  <si>
    <r>
      <t>Aggregate gross (savings) or</t>
    </r>
    <r>
      <rPr>
        <sz val="10"/>
        <color rgb="FFFF0000"/>
        <rFont val="Raleway"/>
        <family val="2"/>
      </rPr>
      <t xml:space="preserve"> losses</t>
    </r>
    <r>
      <rPr>
        <sz val="10"/>
        <color theme="1"/>
        <rFont val="Raleway"/>
        <family val="2"/>
      </rPr>
      <t xml:space="preserve"> versus Comparison Group</t>
    </r>
    <r>
      <rPr>
        <vertAlign val="superscript"/>
        <sz val="10"/>
        <color theme="1"/>
        <rFont val="Raleway"/>
        <family val="2"/>
      </rPr>
      <t>6</t>
    </r>
  </si>
  <si>
    <r>
      <rPr>
        <vertAlign val="superscript"/>
        <sz val="8"/>
        <color theme="1"/>
        <rFont val="Raleway"/>
        <family val="2"/>
      </rPr>
      <t xml:space="preserve">5 </t>
    </r>
    <r>
      <rPr>
        <sz val="8"/>
        <color theme="1"/>
        <rFont val="Raleway"/>
        <family val="2"/>
      </rPr>
      <t>For elective surgical procedures only</t>
    </r>
    <r>
      <rPr>
        <vertAlign val="superscript"/>
        <sz val="8"/>
        <color theme="1"/>
        <rFont val="Raleway"/>
        <family val="2"/>
      </rPr>
      <t xml:space="preserve">
6</t>
    </r>
    <r>
      <rPr>
        <sz val="8"/>
        <color theme="1"/>
        <rFont val="Raleway"/>
        <family val="2"/>
      </rPr>
      <t xml:space="preserve">i.e. the per episode savings for the intervention group * number of completed episodes
</t>
    </r>
    <r>
      <rPr>
        <vertAlign val="superscript"/>
        <sz val="8"/>
        <color theme="1"/>
        <rFont val="Raleway"/>
        <family val="2"/>
      </rPr>
      <t>7</t>
    </r>
    <r>
      <rPr>
        <sz val="8"/>
        <color theme="1"/>
        <rFont val="Raleway"/>
        <family val="2"/>
      </rPr>
      <t xml:space="preserve">(Number of avoided surgeries * average cost of non-bundled episode) - (number of avoided surgeries * cost of evaluation consult)
</t>
    </r>
    <r>
      <rPr>
        <vertAlign val="superscript"/>
        <sz val="8"/>
        <color theme="1"/>
        <rFont val="Raleway"/>
        <family val="2"/>
      </rPr>
      <t>8</t>
    </r>
    <r>
      <rPr>
        <sz val="8"/>
        <color theme="1"/>
        <rFont val="Raleway"/>
        <family val="2"/>
      </rPr>
      <t>Bundle aggregate savings + savings from avoided surgeries</t>
    </r>
  </si>
  <si>
    <r>
      <t>Estimated savings from avoided surgeries (compared to non-bundled cost per episode)</t>
    </r>
    <r>
      <rPr>
        <vertAlign val="superscript"/>
        <sz val="10"/>
        <color theme="1"/>
        <rFont val="Raleway"/>
        <family val="2"/>
      </rPr>
      <t>7</t>
    </r>
  </si>
  <si>
    <r>
      <t>Total net savings</t>
    </r>
    <r>
      <rPr>
        <b/>
        <vertAlign val="superscript"/>
        <sz val="10"/>
        <color theme="1"/>
        <rFont val="Raleway"/>
        <family val="2"/>
      </rPr>
      <t>8</t>
    </r>
  </si>
  <si>
    <r>
      <rPr>
        <vertAlign val="superscript"/>
        <sz val="9"/>
        <color theme="1"/>
        <rFont val="Raleway"/>
        <family val="2"/>
      </rPr>
      <t>1</t>
    </r>
    <r>
      <rPr>
        <sz val="9"/>
        <color theme="1"/>
        <rFont val="Raleway"/>
        <family val="2"/>
      </rPr>
      <t>Purchaser's plan members who sought relevant treatment from the bundled provider</t>
    </r>
    <r>
      <rPr>
        <vertAlign val="superscript"/>
        <sz val="9"/>
        <color theme="1"/>
        <rFont val="Raleway"/>
        <family val="2"/>
      </rPr>
      <t xml:space="preserve">
2</t>
    </r>
    <r>
      <rPr>
        <sz val="9"/>
        <color theme="1"/>
        <rFont val="Raleway"/>
        <family val="2"/>
      </rPr>
      <t xml:space="preserve">Purchaser's plan members in comparable geography who sought relevant treatment from a non-bundled provider
</t>
    </r>
    <r>
      <rPr>
        <vertAlign val="superscript"/>
        <sz val="9"/>
        <color theme="1"/>
        <rFont val="Raleway"/>
        <family val="2"/>
      </rPr>
      <t>3</t>
    </r>
    <r>
      <rPr>
        <sz val="9"/>
        <color theme="1"/>
        <rFont val="Raleway"/>
        <family val="2"/>
      </rPr>
      <t>i.e. the difference in average cost per episode for the intervention group vs. the comparison group</t>
    </r>
  </si>
  <si>
    <r>
      <t>Models aggregate gross and net savings from bundled payment program, inclusive of savings viz. non-bundled providers, and avoided surgeries</t>
    </r>
    <r>
      <rPr>
        <i/>
        <vertAlign val="superscript"/>
        <sz val="10"/>
        <color theme="1"/>
        <rFont val="Raleway"/>
        <family val="2"/>
      </rPr>
      <t>4</t>
    </r>
  </si>
  <si>
    <r>
      <rPr>
        <vertAlign val="superscript"/>
        <sz val="8"/>
        <color theme="1"/>
        <rFont val="Raleway"/>
        <family val="2"/>
      </rPr>
      <t>5</t>
    </r>
    <r>
      <rPr>
        <sz val="8"/>
        <color theme="1"/>
        <rFont val="Raleway"/>
        <family val="2"/>
      </rPr>
      <t>For elective surgical procedures only</t>
    </r>
    <r>
      <rPr>
        <vertAlign val="superscript"/>
        <sz val="8"/>
        <color theme="1"/>
        <rFont val="Raleway"/>
        <family val="2"/>
      </rPr>
      <t xml:space="preserve">
6</t>
    </r>
    <r>
      <rPr>
        <sz val="8"/>
        <color theme="1"/>
        <rFont val="Raleway"/>
        <family val="2"/>
      </rPr>
      <t>i.e. the per episode savings for the intervention group * number of completed episodes</t>
    </r>
    <r>
      <rPr>
        <vertAlign val="superscript"/>
        <sz val="8"/>
        <color theme="1"/>
        <rFont val="Raleway"/>
        <family val="2"/>
      </rPr>
      <t xml:space="preserve">
7</t>
    </r>
    <r>
      <rPr>
        <sz val="8"/>
        <color theme="1"/>
        <rFont val="Raleway"/>
        <family val="2"/>
      </rPr>
      <t>(Number of avoided surgeries * average cost of non-bundled episode) - (number of avoided surgeries * cost of evaluation consult)</t>
    </r>
    <r>
      <rPr>
        <vertAlign val="superscript"/>
        <sz val="8"/>
        <color theme="1"/>
        <rFont val="Raleway"/>
        <family val="2"/>
      </rPr>
      <t xml:space="preserve">
8</t>
    </r>
    <r>
      <rPr>
        <sz val="8"/>
        <color theme="1"/>
        <rFont val="Raleway"/>
        <family val="2"/>
      </rPr>
      <t>Bundle aggregate savings + savings from avoided surgeries</t>
    </r>
  </si>
  <si>
    <t>3. Bundle Report - Book of Business: Worksheet for evaluating impact of the bundled payment program for health plan's book of business</t>
  </si>
  <si>
    <t>Amount health plan charges for evaluation services to determine whether intervention is appropriate</t>
  </si>
  <si>
    <r>
      <t xml:space="preserve">This worksheet evaluates a </t>
    </r>
    <r>
      <rPr>
        <b/>
        <i/>
        <sz val="10"/>
        <rFont val="Raleway"/>
        <family val="2"/>
      </rPr>
      <t xml:space="preserve">health-plan administered </t>
    </r>
    <r>
      <rPr>
        <i/>
        <sz val="10"/>
        <rFont val="Raleway"/>
        <family val="2"/>
      </rPr>
      <t xml:space="preserve">bundled payment program's impact on the </t>
    </r>
    <r>
      <rPr>
        <b/>
        <i/>
        <sz val="10"/>
        <rFont val="Raleway"/>
        <family val="2"/>
      </rPr>
      <t xml:space="preserve">purchaser's </t>
    </r>
    <r>
      <rPr>
        <i/>
        <sz val="10"/>
        <rFont val="Raleway"/>
        <family val="2"/>
      </rPr>
      <t>population.  Impact is measured relative to a comparison group of the purchaser's plan members who sought care from providers who are not paid under a bundled payment contract.  This worksheet allows the purchaser to select from 7 of the most commonly bundled episodes of care, using the drop-box below.  The selected episode will automatically populate a selected list of quality metrics.  The purchaser or health plan should fill in the cells in yellow - other cells will automatically populate.  For the sake of data reliability, this worksheet is recommended for purchasers with at least completed cases in the measurement period, although this number can vary significantly depending on the procedure and condition.  Smaller purchasers are advised to rely on the health plan's  "Book of Business" report.</t>
    </r>
  </si>
  <si>
    <r>
      <t xml:space="preserve">The Reform Evaluation Framework (REF) for Health Plan-administered Bundled Payment evaluates a health-plan administered bundled payment program's impact on the purchaser's population.  Impact is measured relative to a comparison group comprising the purchaser's plan members who sought care from providers who are not paid under a bundled payment contract.  This report allows the purchaser to select from 7 of the most commonly bundled episodes of care; the report will auto-populate with relevant quality metrics.  
</t>
    </r>
    <r>
      <rPr>
        <b/>
        <sz val="10"/>
        <rFont val="Raleway"/>
        <family val="2"/>
      </rPr>
      <t>By using this tool you will learn</t>
    </r>
    <r>
      <rPr>
        <sz val="10"/>
        <rFont val="Raleway"/>
        <family val="2"/>
      </rPr>
      <t xml:space="preserve">:
•  How has the implementation of a bundled payment contract impacted cost, quality and experience outcomes for plan members? 
•  How do those outcomes compare to plan members who sought care from a non-bundled provider?
•  What are the cost of care savings that accrue both from the bundled payment itself, and from surgeries avoided through pre-procedural evaluation?
</t>
    </r>
    <r>
      <rPr>
        <b/>
        <sz val="10"/>
        <rFont val="Raleway"/>
        <family val="2"/>
      </rPr>
      <t>Notes and Caveats:</t>
    </r>
    <r>
      <rPr>
        <sz val="10"/>
        <rFont val="Raleway"/>
        <family val="2"/>
      </rPr>
      <t xml:space="preserve">
•  Choosing a specialty: In the drop-down menu at the top of both "Bundle Report" tabs, purchasers are invited to select from a menu of 7 episodes of care (including "other"), and quality measures will populate accordingly.  
•  Population/sample size: For the sake of data reliability, we generally recommend that purchasers use their own claims data to populate these reports only if they have &gt;500 completed cases in the measurement period, although what constitutes an adequate sample size or number can vary significantly with the procedure or condition.  Smaller purchasers should rely on the vendor’s geographically-adjusted book of business data.  CPR recommends consulting an actuary to determine the best approach for your organization.
•  Risk adjustment: Risk Adjustment helps control for variations in underlying health status that may influence quality and cost outcomes.  There are multiple acceptable risk adjustment methodologies; CPR recommends discussion with your bundled payment vendor, actuary, or consultant to identify the most appropriate methodology for your organization.  Please note that the Centers for Medicare and Medicaid Services (CMS) guidance on risk adjustment recommends a minimum population size of &gt;200.</t>
    </r>
    <r>
      <rPr>
        <vertAlign val="superscript"/>
        <sz val="10"/>
        <rFont val="Raleway"/>
        <family val="2"/>
      </rPr>
      <t>1</t>
    </r>
  </si>
  <si>
    <t>1https://www.cms.gov/files/document/2019-hhs-risk-adjustment-data-validation-hhs-radv-white-paper</t>
  </si>
  <si>
    <r>
      <t>Risk adjustment is the process of controlling for underlying health conditions in the patient mix that influence outcomes but are beyond the system’s control.  Please note that the Centers for Medicare and Medicaid Services (CMS) guidance on risk adjustment recommends a minimum population size of &gt;200.</t>
    </r>
    <r>
      <rPr>
        <vertAlign val="superscript"/>
        <sz val="10"/>
        <rFont val="Raleway"/>
        <family val="2"/>
      </rPr>
      <t>1</t>
    </r>
  </si>
  <si>
    <r>
      <rPr>
        <vertAlign val="superscript"/>
        <sz val="8"/>
        <color theme="1"/>
        <rFont val="Raleway"/>
        <family val="2"/>
      </rPr>
      <t>1</t>
    </r>
    <r>
      <rPr>
        <sz val="8"/>
        <color theme="1"/>
        <rFont val="Raleway"/>
        <family val="2"/>
      </rPr>
      <t>https://www.cms.gov/files/document/2019-hhs-risk-adjustment-data-validation-hhs-radv-white-paper</t>
    </r>
  </si>
  <si>
    <r>
      <rPr>
        <b/>
        <i/>
        <sz val="10"/>
        <rFont val="Raleway"/>
        <family val="2"/>
      </rPr>
      <t>Change in cost:</t>
    </r>
    <r>
      <rPr>
        <sz val="10"/>
        <rFont val="Raleway"/>
        <family val="2"/>
      </rPr>
      <t xml:space="preserve">
[Average episode cost in Current Period] - [Average episode cost in Prior Period]
</t>
    </r>
    <r>
      <rPr>
        <b/>
        <i/>
        <sz val="10"/>
        <rFont val="Raleway"/>
        <family val="2"/>
      </rPr>
      <t xml:space="preserve">Percent change:
</t>
    </r>
    <r>
      <rPr>
        <b/>
        <sz val="10"/>
        <rFont val="Raleway"/>
        <family val="2"/>
      </rPr>
      <t>Numerator:</t>
    </r>
    <r>
      <rPr>
        <sz val="10"/>
        <rFont val="Raleway"/>
        <family val="2"/>
      </rPr>
      <t xml:space="preserve"> Change in cost
</t>
    </r>
    <r>
      <rPr>
        <b/>
        <sz val="10"/>
        <rFont val="Raleway"/>
        <family val="2"/>
      </rPr>
      <t xml:space="preserve">Denominator: </t>
    </r>
    <r>
      <rPr>
        <sz val="10"/>
        <rFont val="Raleway"/>
        <family val="2"/>
      </rPr>
      <t>Average episode  cost in Prior Period</t>
    </r>
  </si>
  <si>
    <r>
      <rPr>
        <b/>
        <i/>
        <sz val="10"/>
        <rFont val="Raleway"/>
        <family val="2"/>
      </rPr>
      <t>Savings:</t>
    </r>
    <r>
      <rPr>
        <sz val="10"/>
        <rFont val="Raleway"/>
        <family val="2"/>
      </rPr>
      <t xml:space="preserve">
[Intervention Group Avg Cost per Episode] - [Comparison Group Avg Cost per Episode]
</t>
    </r>
    <r>
      <rPr>
        <b/>
        <i/>
        <sz val="10"/>
        <rFont val="Raleway"/>
        <family val="2"/>
      </rPr>
      <t>Percent savings:</t>
    </r>
    <r>
      <rPr>
        <i/>
        <sz val="10"/>
        <rFont val="Raleway"/>
        <family val="2"/>
      </rPr>
      <t xml:space="preserve">
</t>
    </r>
    <r>
      <rPr>
        <b/>
        <sz val="10"/>
        <rFont val="Raleway"/>
        <family val="2"/>
      </rPr>
      <t>Numerator:</t>
    </r>
    <r>
      <rPr>
        <sz val="10"/>
        <rFont val="Raleway"/>
        <family val="2"/>
      </rPr>
      <t xml:space="preserve"> (Savings) or </t>
    </r>
    <r>
      <rPr>
        <sz val="10"/>
        <color rgb="FFFF0000"/>
        <rFont val="Raleway"/>
        <family val="2"/>
      </rPr>
      <t>losses</t>
    </r>
    <r>
      <rPr>
        <sz val="10"/>
        <rFont val="Raleway"/>
        <family val="2"/>
      </rPr>
      <t xml:space="preserve">
</t>
    </r>
    <r>
      <rPr>
        <b/>
        <sz val="10"/>
        <rFont val="Raleway"/>
        <family val="2"/>
      </rPr>
      <t>Denominator:</t>
    </r>
    <r>
      <rPr>
        <i/>
        <sz val="10"/>
        <rFont val="Raleway"/>
        <family val="2"/>
      </rPr>
      <t xml:space="preserve"> </t>
    </r>
    <r>
      <rPr>
        <sz val="10"/>
        <rFont val="Raleway"/>
        <family val="2"/>
      </rPr>
      <t>Comparison Group Avg Cost per Episode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</si>
</sst>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0.0%;\(#,##0.0%\)"/>
  </numFmts>
  <fonts count="57">
    <font>
      <sz val="11"/>
      <color theme="1"/>
      <name val="Calibri"/>
      <family val="2"/>
      <scheme val="minor"/>
    </font>
    <font>
      <sz val="11"/>
      <color theme="1"/>
      <name val="Raleway"/>
      <family val="2"/>
    </font>
    <font>
      <i/>
      <sz val="10"/>
      <color rgb="FFFF0000"/>
      <name val="Raleway"/>
      <family val="2"/>
    </font>
    <font>
      <sz val="11"/>
      <name val="Raleway"/>
      <family val="2"/>
    </font>
    <font>
      <sz val="11"/>
      <color theme="1"/>
      <name val="Calibri"/>
      <family val="2"/>
      <scheme val="minor"/>
    </font>
    <font>
      <b/>
      <sz val="12"/>
      <color theme="1"/>
      <name val="Calibri"/>
      <family val="2"/>
      <scheme val="minor"/>
    </font>
    <font>
      <u/>
      <sz val="12"/>
      <color theme="10"/>
      <name val="Calibri"/>
      <family val="2"/>
      <scheme val="minor"/>
    </font>
    <font>
      <sz val="10"/>
      <color theme="1"/>
      <name val="Calibri"/>
      <family val="2"/>
      <scheme val="minor"/>
    </font>
    <font>
      <b/>
      <sz val="11"/>
      <color theme="1"/>
      <name val="Raleway"/>
      <family val="2"/>
    </font>
    <font>
      <b/>
      <sz val="11"/>
      <color rgb="FFFFFFFF"/>
      <name val="Raleway"/>
      <family val="2"/>
    </font>
    <font>
      <i/>
      <sz val="10"/>
      <color theme="1"/>
      <name val="Raleway"/>
      <family val="2"/>
    </font>
    <font>
      <i/>
      <sz val="10"/>
      <color theme="1"/>
      <name val="Calibri"/>
      <family val="2"/>
      <scheme val="minor"/>
    </font>
    <font>
      <sz val="10"/>
      <name val="Raleway"/>
      <family val="2"/>
    </font>
    <font>
      <b/>
      <sz val="10"/>
      <color theme="1"/>
      <name val="Raleway"/>
      <family val="2"/>
    </font>
    <font>
      <sz val="10"/>
      <color theme="1"/>
      <name val="Raleway"/>
      <family val="2"/>
    </font>
    <font>
      <b/>
      <sz val="10"/>
      <color theme="0"/>
      <name val="Raleway"/>
      <family val="2"/>
    </font>
    <font>
      <b/>
      <sz val="10"/>
      <color theme="1"/>
      <name val="Calibri"/>
      <family val="2"/>
      <scheme val="minor"/>
    </font>
    <font>
      <sz val="10"/>
      <color theme="0"/>
      <name val="Calibri"/>
      <family val="2"/>
      <scheme val="minor"/>
    </font>
    <font>
      <vertAlign val="superscript"/>
      <sz val="10"/>
      <color theme="1"/>
      <name val="Raleway"/>
      <family val="2"/>
    </font>
    <font>
      <sz val="10"/>
      <color rgb="FFFF0000"/>
      <name val="Raleway"/>
      <family val="2"/>
    </font>
    <font>
      <vertAlign val="superscript"/>
      <sz val="10"/>
      <name val="Raleway"/>
      <family val="2"/>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0"/>
      <color theme="0"/>
      <name val="Raleway"/>
      <family val="2"/>
    </font>
    <font>
      <sz val="10"/>
      <color theme="1"/>
      <name val="Roboto"/>
    </font>
    <font>
      <sz val="9"/>
      <color theme="1"/>
      <name val="Raleway"/>
      <family val="2"/>
    </font>
    <font>
      <vertAlign val="superscript"/>
      <sz val="9"/>
      <color theme="1"/>
      <name val="Raleway"/>
      <family val="2"/>
    </font>
    <font>
      <sz val="9"/>
      <color theme="1"/>
      <name val="Calibri"/>
      <family val="2"/>
      <scheme val="minor"/>
    </font>
    <font>
      <sz val="11"/>
      <color theme="1"/>
      <name val="Roboto"/>
    </font>
    <font>
      <b/>
      <sz val="10"/>
      <color theme="1"/>
      <name val="Roboto"/>
    </font>
    <font>
      <b/>
      <sz val="11"/>
      <color theme="1"/>
      <name val="Roboto"/>
    </font>
    <font>
      <b/>
      <vertAlign val="superscript"/>
      <sz val="10"/>
      <color theme="1"/>
      <name val="Raleway"/>
      <family val="2"/>
    </font>
    <font>
      <b/>
      <i/>
      <sz val="10"/>
      <color theme="1"/>
      <name val="Raleway"/>
      <family val="2"/>
    </font>
    <font>
      <i/>
      <vertAlign val="superscript"/>
      <sz val="10"/>
      <color theme="1"/>
      <name val="Raleway"/>
      <family val="2"/>
    </font>
    <font>
      <b/>
      <sz val="10"/>
      <color rgb="FF00B050"/>
      <name val="Raleway"/>
      <family val="2"/>
    </font>
    <font>
      <i/>
      <sz val="10"/>
      <name val="Raleway"/>
      <family val="2"/>
    </font>
    <font>
      <b/>
      <i/>
      <sz val="10"/>
      <name val="Raleway"/>
      <family val="2"/>
    </font>
    <font>
      <i/>
      <sz val="10"/>
      <name val="Calibri"/>
      <family val="2"/>
      <scheme val="minor"/>
    </font>
    <font>
      <sz val="10"/>
      <name val="Calibri"/>
      <family val="2"/>
      <scheme val="minor"/>
    </font>
    <font>
      <sz val="11"/>
      <name val="Calibri"/>
      <family val="2"/>
      <scheme val="minor"/>
    </font>
    <font>
      <i/>
      <sz val="11"/>
      <name val="Calibri"/>
      <family val="2"/>
      <scheme val="minor"/>
    </font>
    <font>
      <sz val="9"/>
      <name val="Raleway"/>
      <family val="2"/>
    </font>
    <font>
      <vertAlign val="superscript"/>
      <sz val="9"/>
      <name val="Raleway"/>
      <family val="2"/>
    </font>
    <font>
      <sz val="9"/>
      <name val="Calibri"/>
      <family val="2"/>
      <scheme val="minor"/>
    </font>
    <font>
      <b/>
      <sz val="18"/>
      <color theme="0"/>
      <name val="Raleway"/>
      <family val="2"/>
    </font>
    <font>
      <sz val="18"/>
      <color theme="1"/>
      <name val="Raleway"/>
      <family val="2"/>
    </font>
    <font>
      <u/>
      <sz val="10"/>
      <color theme="10"/>
      <name val="Raleway"/>
      <family val="2"/>
    </font>
    <font>
      <b/>
      <sz val="10"/>
      <name val="Raleway"/>
      <family val="2"/>
    </font>
    <font>
      <b/>
      <sz val="10"/>
      <color rgb="FFFF0000"/>
      <name val="Raleway"/>
      <family val="2"/>
    </font>
    <font>
      <sz val="8"/>
      <color theme="1"/>
      <name val="Raleway"/>
      <family val="2"/>
    </font>
    <font>
      <vertAlign val="superscript"/>
      <sz val="8"/>
      <color theme="1"/>
      <name val="Raleway"/>
      <family val="2"/>
    </font>
    <font>
      <sz val="8"/>
      <color theme="1"/>
      <name val="Calibri"/>
      <family val="2"/>
      <scheme val="minor"/>
    </font>
    <font>
      <sz val="10"/>
      <color theme="1"/>
      <name val="Robot"/>
    </font>
    <font>
      <sz val="11"/>
      <color theme="1"/>
      <name val="Robot"/>
    </font>
    <font>
      <u/>
      <sz val="8"/>
      <color theme="10"/>
      <name val="Raleway"/>
      <family val="2"/>
    </font>
  </fonts>
  <fills count="13">
    <fill>
      <patternFill patternType="none"/>
    </fill>
    <fill>
      <patternFill patternType="gray125"/>
    </fill>
    <fill>
      <patternFill patternType="solid">
        <fgColor rgb="FF004080"/>
        <bgColor indexed="64"/>
      </patternFill>
    </fill>
    <fill>
      <patternFill patternType="solid">
        <fgColor theme="0"/>
        <bgColor indexed="64"/>
      </patternFill>
    </fill>
    <fill>
      <patternFill patternType="solid">
        <fgColor theme="3" tint="0.79998168889431442"/>
        <bgColor indexed="64"/>
      </patternFill>
    </fill>
    <fill>
      <patternFill patternType="solid">
        <fgColor theme="7"/>
        <bgColor indexed="64"/>
      </patternFill>
    </fill>
    <fill>
      <patternFill patternType="solid">
        <fgColor theme="7" tint="0.79998168889431442"/>
        <bgColor indexed="64"/>
      </patternFill>
    </fill>
    <fill>
      <patternFill patternType="solid">
        <fgColor theme="3"/>
        <bgColor indexed="64"/>
      </patternFill>
    </fill>
    <fill>
      <patternFill patternType="solid">
        <fgColor theme="0" tint="-0.14999847407452621"/>
        <bgColor indexed="64"/>
      </patternFill>
    </fill>
    <fill>
      <patternFill patternType="solid">
        <fgColor theme="1"/>
        <bgColor indexed="64"/>
      </patternFill>
    </fill>
    <fill>
      <patternFill patternType="solid">
        <fgColor theme="9"/>
        <bgColor indexed="64"/>
      </patternFill>
    </fill>
    <fill>
      <patternFill patternType="solid">
        <fgColor theme="6" tint="0.79998168889431442"/>
        <bgColor indexed="64"/>
      </patternFill>
    </fill>
    <fill>
      <patternFill patternType="solid">
        <fgColor theme="6"/>
        <bgColor indexed="64"/>
      </patternFill>
    </fill>
  </fills>
  <borders count="17">
    <border>
      <left/>
      <right/>
      <top/>
      <bottom/>
      <diagonal/>
    </border>
    <border>
      <left style="thin">
        <color auto="1"/>
      </left>
      <right/>
      <top/>
      <bottom/>
      <diagonal/>
    </border>
    <border>
      <left/>
      <right style="thin">
        <color indexed="64"/>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theme="1" tint="0.14996795556505021"/>
      </bottom>
      <diagonal/>
    </border>
    <border>
      <left/>
      <right/>
      <top style="thin">
        <color theme="1" tint="0.14996795556505021"/>
      </top>
      <bottom style="thin">
        <color theme="1" tint="0.14996795556505021"/>
      </bottom>
      <diagonal/>
    </border>
    <border>
      <left/>
      <right/>
      <top style="thin">
        <color theme="1" tint="0.14990691854609822"/>
      </top>
      <bottom style="thin">
        <color theme="1" tint="0.14990691854609822"/>
      </bottom>
      <diagonal/>
    </border>
    <border>
      <left/>
      <right style="thin">
        <color indexed="64"/>
      </right>
      <top style="thin">
        <color indexed="64"/>
      </top>
      <bottom style="thin">
        <color indexed="64"/>
      </bottom>
      <diagonal/>
    </border>
  </borders>
  <cellStyleXfs count="5">
    <xf numFmtId="0" fontId="0" fillId="0" borderId="0"/>
    <xf numFmtId="0" fontId="4" fillId="0" borderId="0"/>
    <xf numFmtId="0" fontId="6" fillId="0" borderId="0" applyNumberFormat="0" applyFill="0" applyBorder="0" applyAlignment="0" applyProtection="0"/>
    <xf numFmtId="44" fontId="4" fillId="0" borderId="0" applyFont="0" applyFill="0" applyBorder="0" applyAlignment="0" applyProtection="0"/>
    <xf numFmtId="9" fontId="4" fillId="0" borderId="0" applyFont="0" applyFill="0" applyBorder="0" applyAlignment="0" applyProtection="0"/>
  </cellStyleXfs>
  <cellXfs count="195">
    <xf numFmtId="0" fontId="0" fillId="0" borderId="0" xfId="0"/>
    <xf numFmtId="0" fontId="2" fillId="0" borderId="0" xfId="0" applyFont="1"/>
    <xf numFmtId="0" fontId="1" fillId="0" borderId="0" xfId="0" applyFont="1"/>
    <xf numFmtId="0" fontId="1" fillId="0" borderId="0" xfId="0" applyFont="1" applyAlignment="1">
      <alignment wrapText="1"/>
    </xf>
    <xf numFmtId="0" fontId="2" fillId="0" borderId="0" xfId="0" applyFont="1" applyAlignment="1">
      <alignment horizontal="center" wrapText="1"/>
    </xf>
    <xf numFmtId="0" fontId="1" fillId="0" borderId="0" xfId="0" applyFont="1" applyAlignment="1"/>
    <xf numFmtId="0" fontId="0" fillId="0" borderId="0" xfId="0" applyAlignment="1">
      <alignment vertical="center"/>
    </xf>
    <xf numFmtId="0" fontId="2" fillId="0" borderId="0" xfId="0" applyFont="1" applyAlignment="1">
      <alignment vertical="top"/>
    </xf>
    <xf numFmtId="0" fontId="1" fillId="0" borderId="0" xfId="0" applyFont="1" applyAlignment="1">
      <alignment vertical="top"/>
    </xf>
    <xf numFmtId="0" fontId="0" fillId="3" borderId="6" xfId="0" applyFill="1" applyBorder="1" applyAlignment="1">
      <alignment vertical="center"/>
    </xf>
    <xf numFmtId="0" fontId="9" fillId="2" borderId="6" xfId="1" applyFont="1" applyFill="1" applyBorder="1" applyAlignment="1">
      <alignment vertical="center" wrapText="1"/>
    </xf>
    <xf numFmtId="0" fontId="0" fillId="0" borderId="6" xfId="0" applyBorder="1"/>
    <xf numFmtId="0" fontId="5" fillId="5" borderId="0" xfId="0" applyFont="1" applyFill="1"/>
    <xf numFmtId="0" fontId="0" fillId="6" borderId="0" xfId="0" applyFill="1"/>
    <xf numFmtId="0" fontId="0" fillId="0" borderId="0" xfId="0" applyFill="1" applyBorder="1"/>
    <xf numFmtId="0" fontId="0" fillId="0" borderId="9" xfId="0" applyFill="1" applyBorder="1"/>
    <xf numFmtId="0" fontId="14" fillId="0" borderId="10" xfId="0" applyFont="1" applyBorder="1" applyAlignment="1"/>
    <xf numFmtId="0" fontId="14" fillId="0" borderId="11" xfId="0" applyFont="1" applyBorder="1" applyAlignment="1"/>
    <xf numFmtId="0" fontId="14" fillId="0" borderId="12" xfId="0" applyFont="1" applyBorder="1" applyAlignment="1"/>
    <xf numFmtId="0" fontId="48" fillId="0" borderId="1" xfId="2" applyFont="1" applyBorder="1" applyAlignment="1">
      <alignment vertical="center" wrapText="1"/>
    </xf>
    <xf numFmtId="0" fontId="48" fillId="0" borderId="0" xfId="2" applyFont="1" applyBorder="1" applyAlignment="1">
      <alignment vertical="center" wrapText="1"/>
    </xf>
    <xf numFmtId="0" fontId="48" fillId="0" borderId="2" xfId="2" applyFont="1" applyBorder="1" applyAlignment="1">
      <alignment vertical="center" wrapText="1"/>
    </xf>
    <xf numFmtId="0" fontId="13" fillId="0" borderId="6" xfId="1" applyFont="1" applyBorder="1" applyAlignment="1">
      <alignment horizontal="left" vertical="center" wrapText="1"/>
    </xf>
    <xf numFmtId="0" fontId="12" fillId="3" borderId="6" xfId="2" applyFont="1" applyFill="1" applyBorder="1" applyAlignment="1">
      <alignment vertical="center" wrapText="1"/>
    </xf>
    <xf numFmtId="0" fontId="12" fillId="0" borderId="6" xfId="2" applyFont="1" applyFill="1" applyBorder="1" applyAlignment="1">
      <alignment vertical="center" wrapText="1"/>
    </xf>
    <xf numFmtId="0" fontId="12" fillId="3" borderId="6" xfId="1" applyFont="1" applyFill="1" applyBorder="1" applyAlignment="1">
      <alignment vertical="center" wrapText="1"/>
    </xf>
    <xf numFmtId="0" fontId="12" fillId="0" borderId="6" xfId="1" applyFont="1" applyBorder="1" applyAlignment="1">
      <alignment vertical="center" wrapText="1"/>
    </xf>
    <xf numFmtId="0" fontId="14" fillId="3" borderId="6" xfId="0" applyFont="1" applyFill="1" applyBorder="1" applyAlignment="1">
      <alignment vertical="center" wrapText="1"/>
    </xf>
    <xf numFmtId="0" fontId="14" fillId="0" borderId="6" xfId="1" applyFont="1" applyBorder="1" applyAlignment="1">
      <alignment horizontal="left" vertical="center" wrapText="1"/>
    </xf>
    <xf numFmtId="0" fontId="14" fillId="0" borderId="6" xfId="1" applyFont="1" applyBorder="1" applyAlignment="1">
      <alignment vertical="center" wrapText="1"/>
    </xf>
    <xf numFmtId="0" fontId="14" fillId="0" borderId="6" xfId="0" applyFont="1" applyBorder="1" applyAlignment="1">
      <alignment wrapText="1"/>
    </xf>
    <xf numFmtId="0" fontId="14" fillId="0" borderId="6" xfId="0" applyFont="1" applyFill="1" applyBorder="1" applyAlignment="1">
      <alignment vertical="center" wrapText="1"/>
    </xf>
    <xf numFmtId="0" fontId="13" fillId="0" borderId="6" xfId="1" applyFont="1" applyFill="1" applyBorder="1" applyAlignment="1">
      <alignment horizontal="left" vertical="center" wrapText="1"/>
    </xf>
    <xf numFmtId="0" fontId="14" fillId="0" borderId="6" xfId="0" applyFont="1" applyFill="1" applyBorder="1" applyAlignment="1">
      <alignment wrapText="1"/>
    </xf>
    <xf numFmtId="0" fontId="14" fillId="0" borderId="0" xfId="0" applyFont="1" applyProtection="1">
      <protection locked="0"/>
    </xf>
    <xf numFmtId="0" fontId="7" fillId="0" borderId="0" xfId="0" applyFont="1" applyAlignment="1" applyProtection="1">
      <alignment vertical="center"/>
      <protection locked="0"/>
    </xf>
    <xf numFmtId="0" fontId="7" fillId="11" borderId="0" xfId="0" applyFont="1" applyFill="1" applyAlignment="1" applyProtection="1">
      <alignment vertical="center"/>
      <protection locked="0"/>
    </xf>
    <xf numFmtId="0" fontId="14" fillId="11" borderId="0" xfId="0" applyFont="1" applyFill="1" applyProtection="1">
      <protection locked="0"/>
    </xf>
    <xf numFmtId="0" fontId="7" fillId="11" borderId="0" xfId="0" applyFont="1" applyFill="1" applyBorder="1" applyAlignment="1" applyProtection="1">
      <protection locked="0"/>
    </xf>
    <xf numFmtId="0" fontId="14" fillId="3" borderId="0" xfId="0" applyFont="1" applyFill="1" applyBorder="1" applyAlignment="1" applyProtection="1">
      <protection locked="0"/>
    </xf>
    <xf numFmtId="0" fontId="10" fillId="0" borderId="0" xfId="0" applyFont="1" applyProtection="1">
      <protection locked="0"/>
    </xf>
    <xf numFmtId="0" fontId="14" fillId="3" borderId="0" xfId="0" applyFont="1" applyFill="1" applyProtection="1">
      <protection locked="0"/>
    </xf>
    <xf numFmtId="0" fontId="13" fillId="11" borderId="6" xfId="0" applyFont="1" applyFill="1" applyBorder="1" applyAlignment="1" applyProtection="1">
      <alignment horizontal="center"/>
      <protection locked="0"/>
    </xf>
    <xf numFmtId="164" fontId="26" fillId="10" borderId="6" xfId="3" applyNumberFormat="1" applyFont="1" applyFill="1" applyBorder="1" applyProtection="1">
      <protection locked="0"/>
    </xf>
    <xf numFmtId="0" fontId="25" fillId="9" borderId="6" xfId="0" applyFont="1" applyFill="1" applyBorder="1" applyAlignment="1" applyProtection="1">
      <alignment horizontal="center" vertical="center"/>
      <protection locked="0"/>
    </xf>
    <xf numFmtId="164" fontId="26" fillId="10" borderId="6" xfId="0" applyNumberFormat="1" applyFont="1" applyFill="1" applyBorder="1" applyProtection="1">
      <protection locked="0"/>
    </xf>
    <xf numFmtId="0" fontId="14" fillId="3" borderId="0" xfId="0" applyFont="1" applyFill="1" applyAlignment="1" applyProtection="1">
      <protection locked="0"/>
    </xf>
    <xf numFmtId="0" fontId="14" fillId="9" borderId="6" xfId="0" applyFont="1" applyFill="1" applyBorder="1" applyAlignment="1" applyProtection="1">
      <alignment horizontal="center"/>
      <protection locked="0"/>
    </xf>
    <xf numFmtId="164" fontId="26" fillId="9" borderId="6" xfId="0" applyNumberFormat="1" applyFont="1" applyFill="1" applyBorder="1" applyProtection="1">
      <protection locked="0"/>
    </xf>
    <xf numFmtId="0" fontId="0" fillId="3" borderId="0" xfId="0" applyFill="1" applyAlignment="1" applyProtection="1">
      <protection locked="0"/>
    </xf>
    <xf numFmtId="9" fontId="26" fillId="9" borderId="6" xfId="4" applyFont="1" applyFill="1" applyBorder="1" applyProtection="1">
      <protection locked="0"/>
    </xf>
    <xf numFmtId="0" fontId="14" fillId="9" borderId="0" xfId="0" applyFont="1" applyFill="1" applyProtection="1">
      <protection locked="0"/>
    </xf>
    <xf numFmtId="0" fontId="36" fillId="0" borderId="0" xfId="0" applyFont="1" applyProtection="1">
      <protection locked="0"/>
    </xf>
    <xf numFmtId="164" fontId="26" fillId="0" borderId="6" xfId="0" applyNumberFormat="1" applyFont="1" applyFill="1" applyBorder="1" applyProtection="1"/>
    <xf numFmtId="0" fontId="25" fillId="9" borderId="6" xfId="0" applyFont="1" applyFill="1" applyBorder="1" applyAlignment="1" applyProtection="1">
      <alignment horizontal="center" vertical="center"/>
    </xf>
    <xf numFmtId="0" fontId="7" fillId="4" borderId="0" xfId="0" applyFont="1" applyFill="1" applyAlignment="1" applyProtection="1">
      <alignment vertical="center"/>
      <protection locked="0"/>
    </xf>
    <xf numFmtId="0" fontId="14" fillId="4" borderId="0" xfId="0" applyFont="1" applyFill="1" applyProtection="1">
      <protection locked="0"/>
    </xf>
    <xf numFmtId="0" fontId="7" fillId="4" borderId="0" xfId="0" applyFont="1" applyFill="1" applyBorder="1" applyAlignment="1" applyProtection="1">
      <protection locked="0"/>
    </xf>
    <xf numFmtId="0" fontId="13" fillId="4" borderId="6" xfId="0" applyFont="1" applyFill="1" applyBorder="1" applyAlignment="1" applyProtection="1">
      <alignment horizontal="center"/>
      <protection locked="0"/>
    </xf>
    <xf numFmtId="0" fontId="14" fillId="0" borderId="6" xfId="0" applyFont="1" applyBorder="1" applyAlignment="1">
      <alignment vertical="center" wrapText="1"/>
    </xf>
    <xf numFmtId="165" fontId="26" fillId="0" borderId="6" xfId="4" applyNumberFormat="1" applyFont="1" applyFill="1" applyBorder="1" applyProtection="1"/>
    <xf numFmtId="0" fontId="56" fillId="0" borderId="0" xfId="2" applyFont="1" applyAlignment="1">
      <alignment horizontal="left" vertical="center"/>
    </xf>
    <xf numFmtId="0" fontId="12" fillId="3" borderId="10"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2" fillId="3" borderId="0"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46" fillId="7" borderId="4" xfId="0" applyFont="1" applyFill="1" applyBorder="1" applyAlignment="1">
      <alignment horizontal="center" vertical="center" wrapText="1"/>
    </xf>
    <xf numFmtId="0" fontId="48" fillId="0" borderId="1" xfId="2" applyFont="1" applyBorder="1" applyAlignment="1">
      <alignment vertical="center" wrapText="1"/>
    </xf>
    <xf numFmtId="0" fontId="48" fillId="0" borderId="0" xfId="2" applyFont="1" applyBorder="1" applyAlignment="1">
      <alignment vertical="center" wrapText="1"/>
    </xf>
    <xf numFmtId="0" fontId="48" fillId="0" borderId="2" xfId="2" applyFont="1" applyBorder="1" applyAlignment="1">
      <alignment vertical="center" wrapText="1"/>
    </xf>
    <xf numFmtId="0" fontId="14" fillId="0" borderId="3" xfId="0" applyFont="1" applyBorder="1" applyAlignment="1">
      <alignmen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46" fillId="7" borderId="1" xfId="0" applyFont="1" applyFill="1" applyBorder="1" applyAlignment="1">
      <alignment horizontal="center" vertical="center" wrapText="1"/>
    </xf>
    <xf numFmtId="0" fontId="46" fillId="7" borderId="0" xfId="0" applyFont="1" applyFill="1" applyBorder="1" applyAlignment="1">
      <alignment horizontal="center" vertical="center" wrapText="1"/>
    </xf>
    <xf numFmtId="0" fontId="47" fillId="7" borderId="0" xfId="0" applyFont="1" applyFill="1" applyAlignment="1"/>
    <xf numFmtId="0" fontId="10" fillId="0" borderId="0" xfId="0" applyFont="1" applyAlignment="1">
      <alignment vertical="top" wrapText="1"/>
    </xf>
    <xf numFmtId="0" fontId="11" fillId="0" borderId="0" xfId="0" applyFont="1" applyAlignment="1">
      <alignment vertical="top" wrapText="1"/>
    </xf>
    <xf numFmtId="0" fontId="0" fillId="0" borderId="0" xfId="0" applyAlignment="1">
      <alignment vertical="top" wrapText="1"/>
    </xf>
    <xf numFmtId="0" fontId="51" fillId="0" borderId="0" xfId="0" applyFont="1" applyAlignment="1">
      <alignment horizontal="left" wrapText="1"/>
    </xf>
    <xf numFmtId="0" fontId="53" fillId="0" borderId="0" xfId="0" applyFont="1" applyAlignment="1">
      <alignment wrapText="1"/>
    </xf>
    <xf numFmtId="0" fontId="8" fillId="4" borderId="7" xfId="1" applyFont="1" applyFill="1" applyBorder="1" applyAlignment="1">
      <alignment vertical="center" wrapText="1"/>
    </xf>
    <xf numFmtId="0" fontId="1" fillId="0" borderId="16" xfId="0" applyFont="1" applyBorder="1" applyAlignment="1">
      <alignment vertical="center" wrapText="1"/>
    </xf>
    <xf numFmtId="0" fontId="13" fillId="4" borderId="6" xfId="1" applyFont="1" applyFill="1" applyBorder="1" applyAlignment="1">
      <alignment vertical="center" wrapText="1"/>
    </xf>
    <xf numFmtId="0" fontId="14" fillId="0" borderId="6" xfId="0" applyFont="1" applyBorder="1" applyAlignment="1">
      <alignment vertical="center" wrapText="1"/>
    </xf>
    <xf numFmtId="0" fontId="46" fillId="2" borderId="10" xfId="1" applyFont="1" applyFill="1" applyBorder="1" applyAlignment="1">
      <alignment horizontal="center" vertical="center" wrapText="1"/>
    </xf>
    <xf numFmtId="0" fontId="47" fillId="0" borderId="12" xfId="0" applyFont="1" applyBorder="1" applyAlignment="1">
      <alignment wrapText="1"/>
    </xf>
    <xf numFmtId="0" fontId="47" fillId="0" borderId="3" xfId="0" applyFont="1" applyBorder="1" applyAlignment="1">
      <alignment wrapText="1"/>
    </xf>
    <xf numFmtId="0" fontId="47" fillId="0" borderId="5" xfId="0" applyFont="1" applyBorder="1" applyAlignment="1">
      <alignment wrapText="1"/>
    </xf>
    <xf numFmtId="0" fontId="13" fillId="4" borderId="7" xfId="1" applyFont="1" applyFill="1" applyBorder="1" applyAlignment="1">
      <alignment vertical="center" wrapText="1"/>
    </xf>
    <xf numFmtId="0" fontId="7" fillId="0" borderId="16" xfId="0" applyFont="1" applyBorder="1" applyAlignment="1">
      <alignment vertical="center" wrapText="1"/>
    </xf>
    <xf numFmtId="0" fontId="43" fillId="3" borderId="0" xfId="0" applyFont="1" applyFill="1" applyBorder="1" applyAlignment="1" applyProtection="1">
      <alignment vertical="center" wrapText="1"/>
      <protection locked="0"/>
    </xf>
    <xf numFmtId="0" fontId="45" fillId="0" borderId="0" xfId="0" applyFont="1" applyAlignment="1" applyProtection="1">
      <alignment vertical="center" wrapText="1"/>
      <protection locked="0"/>
    </xf>
    <xf numFmtId="0" fontId="14" fillId="10" borderId="14" xfId="0" applyFont="1" applyFill="1" applyBorder="1" applyAlignment="1" applyProtection="1">
      <protection locked="0"/>
    </xf>
    <xf numFmtId="0" fontId="7" fillId="10" borderId="14" xfId="0" applyFont="1" applyFill="1" applyBorder="1" applyAlignment="1" applyProtection="1">
      <protection locked="0"/>
    </xf>
    <xf numFmtId="0" fontId="14" fillId="8" borderId="15" xfId="0" applyFont="1" applyFill="1" applyBorder="1" applyAlignment="1" applyProtection="1">
      <alignment horizontal="left" wrapText="1"/>
      <protection locked="0"/>
    </xf>
    <xf numFmtId="0" fontId="7" fillId="8" borderId="15" xfId="0" applyFont="1" applyFill="1" applyBorder="1" applyAlignment="1" applyProtection="1">
      <protection locked="0"/>
    </xf>
    <xf numFmtId="0" fontId="12" fillId="8" borderId="15" xfId="0" applyFont="1" applyFill="1" applyBorder="1" applyAlignment="1" applyProtection="1">
      <alignment horizontal="left" wrapText="1"/>
      <protection locked="0"/>
    </xf>
    <xf numFmtId="0" fontId="40" fillId="8" borderId="15" xfId="0" applyFont="1" applyFill="1" applyBorder="1" applyAlignment="1" applyProtection="1">
      <protection locked="0"/>
    </xf>
    <xf numFmtId="0" fontId="14" fillId="0" borderId="0"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Alignment="1" applyProtection="1">
      <protection locked="0"/>
    </xf>
    <xf numFmtId="0" fontId="14" fillId="8" borderId="4" xfId="0" applyFont="1" applyFill="1" applyBorder="1" applyAlignment="1" applyProtection="1">
      <alignment vertical="center" wrapText="1"/>
      <protection locked="0"/>
    </xf>
    <xf numFmtId="0" fontId="1" fillId="8" borderId="4" xfId="0" applyFont="1" applyFill="1" applyBorder="1" applyAlignment="1" applyProtection="1">
      <alignment vertical="center" wrapText="1"/>
      <protection locked="0"/>
    </xf>
    <xf numFmtId="0" fontId="1" fillId="8" borderId="4" xfId="0" applyFont="1" applyFill="1" applyBorder="1" applyAlignment="1" applyProtection="1">
      <alignment wrapText="1"/>
      <protection locked="0"/>
    </xf>
    <xf numFmtId="0" fontId="14" fillId="8" borderId="8" xfId="0" applyFont="1" applyFill="1" applyBorder="1" applyAlignment="1" applyProtection="1">
      <alignment vertical="center" wrapText="1"/>
      <protection locked="0"/>
    </xf>
    <xf numFmtId="0" fontId="1" fillId="8" borderId="8" xfId="0" applyFont="1" applyFill="1" applyBorder="1" applyAlignment="1" applyProtection="1">
      <alignment vertical="center" wrapText="1"/>
      <protection locked="0"/>
    </xf>
    <xf numFmtId="0" fontId="1" fillId="8" borderId="8" xfId="0" applyFont="1" applyFill="1" applyBorder="1" applyAlignment="1" applyProtection="1">
      <alignment wrapText="1"/>
      <protection locked="0"/>
    </xf>
    <xf numFmtId="0" fontId="14" fillId="8" borderId="11" xfId="0" applyFont="1" applyFill="1" applyBorder="1" applyAlignment="1" applyProtection="1">
      <alignment vertical="center" wrapText="1"/>
      <protection locked="0"/>
    </xf>
    <xf numFmtId="0" fontId="1" fillId="8" borderId="11" xfId="0" applyFont="1" applyFill="1" applyBorder="1" applyAlignment="1" applyProtection="1">
      <alignment vertical="center" wrapText="1"/>
      <protection locked="0"/>
    </xf>
    <xf numFmtId="0" fontId="1" fillId="8" borderId="11" xfId="0" applyFont="1" applyFill="1" applyBorder="1" applyAlignment="1" applyProtection="1">
      <alignment wrapText="1"/>
      <protection locked="0"/>
    </xf>
    <xf numFmtId="0" fontId="37" fillId="0" borderId="0" xfId="0" applyFont="1" applyAlignment="1" applyProtection="1">
      <alignment vertical="center" wrapText="1"/>
      <protection locked="0"/>
    </xf>
    <xf numFmtId="0" fontId="39" fillId="0" borderId="0" xfId="0" applyFont="1" applyAlignment="1" applyProtection="1">
      <alignment vertical="center" wrapText="1"/>
      <protection locked="0"/>
    </xf>
    <xf numFmtId="0" fontId="40" fillId="0" borderId="0" xfId="0" applyFont="1" applyAlignment="1" applyProtection="1">
      <alignment vertical="center"/>
      <protection locked="0"/>
    </xf>
    <xf numFmtId="0" fontId="15" fillId="12" borderId="0" xfId="0" applyFont="1" applyFill="1" applyAlignment="1" applyProtection="1">
      <alignment horizontal="center"/>
      <protection locked="0"/>
    </xf>
    <xf numFmtId="0" fontId="24" fillId="12" borderId="0" xfId="0" applyFont="1" applyFill="1" applyAlignment="1" applyProtection="1">
      <alignment horizontal="center"/>
      <protection locked="0"/>
    </xf>
    <xf numFmtId="0" fontId="10" fillId="0" borderId="0" xfId="0" applyFont="1" applyAlignment="1" applyProtection="1">
      <alignment vertical="center" wrapText="1"/>
      <protection locked="0"/>
    </xf>
    <xf numFmtId="0" fontId="0" fillId="0" borderId="0" xfId="0" applyAlignment="1" applyProtection="1">
      <alignment vertical="center" wrapText="1"/>
      <protection locked="0"/>
    </xf>
    <xf numFmtId="0" fontId="15" fillId="12" borderId="1" xfId="0" applyFont="1" applyFill="1" applyBorder="1" applyAlignment="1" applyProtection="1">
      <alignment horizontal="center"/>
      <protection locked="0"/>
    </xf>
    <xf numFmtId="0" fontId="0" fillId="12" borderId="0" xfId="0" applyFill="1" applyBorder="1" applyAlignment="1" applyProtection="1">
      <protection locked="0"/>
    </xf>
    <xf numFmtId="0" fontId="0" fillId="12" borderId="2" xfId="0" applyFill="1" applyBorder="1" applyAlignment="1" applyProtection="1">
      <protection locked="0"/>
    </xf>
    <xf numFmtId="0" fontId="13" fillId="3" borderId="3" xfId="0" applyFont="1" applyFill="1" applyBorder="1" applyAlignment="1" applyProtection="1">
      <alignment horizontal="center"/>
      <protection locked="0"/>
    </xf>
    <xf numFmtId="0" fontId="0" fillId="0" borderId="4" xfId="0" applyBorder="1" applyAlignment="1" applyProtection="1">
      <protection locked="0"/>
    </xf>
    <xf numFmtId="0" fontId="0" fillId="0" borderId="5" xfId="0" applyBorder="1" applyAlignment="1" applyProtection="1">
      <protection locked="0"/>
    </xf>
    <xf numFmtId="9" fontId="14" fillId="3" borderId="14" xfId="4" applyFont="1" applyFill="1" applyBorder="1" applyAlignment="1" applyProtection="1"/>
    <xf numFmtId="9" fontId="7" fillId="3" borderId="14" xfId="4" applyFont="1" applyFill="1" applyBorder="1" applyAlignment="1" applyProtection="1"/>
    <xf numFmtId="0" fontId="14" fillId="10" borderId="13" xfId="0" applyFont="1" applyFill="1" applyBorder="1" applyAlignment="1" applyProtection="1">
      <alignment horizontal="center"/>
      <protection locked="0"/>
    </xf>
    <xf numFmtId="0" fontId="7" fillId="10" borderId="13" xfId="0" applyFont="1" applyFill="1" applyBorder="1" applyAlignment="1" applyProtection="1">
      <alignment horizontal="center"/>
      <protection locked="0"/>
    </xf>
    <xf numFmtId="0" fontId="13" fillId="11" borderId="6" xfId="0" applyFont="1" applyFill="1" applyBorder="1" applyAlignment="1" applyProtection="1">
      <alignment horizontal="center"/>
      <protection locked="0"/>
    </xf>
    <xf numFmtId="0" fontId="16" fillId="11" borderId="6" xfId="0" applyFont="1" applyFill="1" applyBorder="1" applyAlignment="1" applyProtection="1">
      <alignment horizontal="center"/>
      <protection locked="0"/>
    </xf>
    <xf numFmtId="0" fontId="17" fillId="12" borderId="0" xfId="0" applyFont="1" applyFill="1" applyAlignment="1" applyProtection="1">
      <alignment horizontal="center"/>
      <protection locked="0"/>
    </xf>
    <xf numFmtId="0" fontId="14" fillId="8" borderId="0" xfId="0" applyFont="1" applyFill="1" applyBorder="1" applyAlignment="1" applyProtection="1">
      <alignment horizontal="left" wrapText="1"/>
      <protection locked="0"/>
    </xf>
    <xf numFmtId="0" fontId="7" fillId="8" borderId="0" xfId="0" applyFont="1" applyFill="1" applyBorder="1" applyAlignment="1" applyProtection="1">
      <alignment wrapText="1"/>
      <protection locked="0"/>
    </xf>
    <xf numFmtId="0" fontId="14" fillId="10" borderId="14" xfId="0" applyFont="1" applyFill="1" applyBorder="1" applyAlignment="1" applyProtection="1">
      <alignment horizontal="center"/>
      <protection locked="0"/>
    </xf>
    <xf numFmtId="0" fontId="7" fillId="10" borderId="14" xfId="0" applyFont="1" applyFill="1" applyBorder="1" applyAlignment="1" applyProtection="1">
      <alignment horizontal="center"/>
      <protection locked="0"/>
    </xf>
    <xf numFmtId="164" fontId="26" fillId="0" borderId="7" xfId="0" applyNumberFormat="1" applyFont="1" applyFill="1" applyBorder="1" applyAlignment="1" applyProtection="1"/>
    <xf numFmtId="0" fontId="0" fillId="0" borderId="16" xfId="0" applyBorder="1" applyAlignment="1" applyProtection="1"/>
    <xf numFmtId="0" fontId="12" fillId="8" borderId="4" xfId="0" applyFont="1" applyFill="1" applyBorder="1" applyAlignment="1" applyProtection="1">
      <alignment vertical="center" wrapText="1"/>
      <protection locked="0"/>
    </xf>
    <xf numFmtId="0" fontId="41" fillId="0" borderId="4" xfId="0" applyFont="1" applyBorder="1" applyAlignment="1" applyProtection="1">
      <alignment vertical="center" wrapText="1"/>
      <protection locked="0"/>
    </xf>
    <xf numFmtId="0" fontId="12" fillId="8" borderId="8" xfId="0" applyFont="1" applyFill="1" applyBorder="1" applyAlignment="1" applyProtection="1">
      <alignment vertical="center" wrapText="1"/>
      <protection locked="0"/>
    </xf>
    <xf numFmtId="0" fontId="41" fillId="0" borderId="8" xfId="0" applyFont="1" applyBorder="1" applyAlignment="1" applyProtection="1">
      <alignment vertical="center" wrapText="1"/>
      <protection locked="0"/>
    </xf>
    <xf numFmtId="0" fontId="10" fillId="0" borderId="0" xfId="0" applyFont="1" applyAlignment="1" applyProtection="1">
      <alignment wrapText="1"/>
      <protection locked="0"/>
    </xf>
    <xf numFmtId="0" fontId="0" fillId="0" borderId="0" xfId="0" applyAlignment="1" applyProtection="1">
      <alignment wrapText="1"/>
      <protection locked="0"/>
    </xf>
    <xf numFmtId="0" fontId="26" fillId="10" borderId="7" xfId="3" applyNumberFormat="1" applyFont="1" applyFill="1" applyBorder="1" applyAlignment="1" applyProtection="1">
      <protection locked="0"/>
    </xf>
    <xf numFmtId="0" fontId="30" fillId="10" borderId="16" xfId="0" applyNumberFormat="1" applyFont="1" applyFill="1" applyBorder="1" applyAlignment="1" applyProtection="1">
      <protection locked="0"/>
    </xf>
    <xf numFmtId="0" fontId="26" fillId="0" borderId="7" xfId="3" applyNumberFormat="1" applyFont="1" applyFill="1" applyBorder="1" applyAlignment="1" applyProtection="1"/>
    <xf numFmtId="0" fontId="30" fillId="0" borderId="16" xfId="0" applyNumberFormat="1" applyFont="1" applyBorder="1" applyAlignment="1" applyProtection="1"/>
    <xf numFmtId="0" fontId="51" fillId="0" borderId="0" xfId="0" applyFont="1" applyBorder="1" applyAlignment="1" applyProtection="1">
      <alignment vertical="center" wrapText="1"/>
      <protection locked="0"/>
    </xf>
    <xf numFmtId="0" fontId="53" fillId="0" borderId="0" xfId="0" applyFont="1" applyBorder="1" applyAlignment="1" applyProtection="1">
      <alignment vertical="center"/>
      <protection locked="0"/>
    </xf>
    <xf numFmtId="0" fontId="21" fillId="12" borderId="0" xfId="0" applyFont="1" applyFill="1" applyAlignment="1" applyProtection="1">
      <alignment horizontal="center"/>
      <protection locked="0"/>
    </xf>
    <xf numFmtId="0" fontId="37" fillId="0" borderId="0" xfId="0" applyFont="1" applyBorder="1" applyAlignment="1" applyProtection="1">
      <alignment vertical="center" wrapText="1"/>
      <protection locked="0"/>
    </xf>
    <xf numFmtId="0" fontId="42" fillId="0" borderId="0" xfId="0" applyFont="1" applyBorder="1" applyAlignment="1" applyProtection="1">
      <alignment vertical="center" wrapText="1"/>
      <protection locked="0"/>
    </xf>
    <xf numFmtId="0" fontId="0" fillId="0" borderId="8" xfId="0" applyBorder="1" applyAlignment="1" applyProtection="1">
      <alignment vertical="center" wrapText="1"/>
      <protection locked="0"/>
    </xf>
    <xf numFmtId="0" fontId="13" fillId="8" borderId="11" xfId="0" applyFont="1" applyFill="1" applyBorder="1" applyAlignment="1" applyProtection="1">
      <alignment vertical="center" wrapText="1"/>
      <protection locked="0"/>
    </xf>
    <xf numFmtId="0" fontId="23" fillId="0" borderId="11" xfId="0" applyFont="1" applyBorder="1" applyAlignment="1" applyProtection="1">
      <alignment vertical="center" wrapText="1"/>
      <protection locked="0"/>
    </xf>
    <xf numFmtId="164" fontId="31" fillId="0" borderId="7" xfId="3" applyNumberFormat="1" applyFont="1" applyFill="1" applyBorder="1" applyAlignment="1" applyProtection="1"/>
    <xf numFmtId="164" fontId="32" fillId="0" borderId="16" xfId="3" applyNumberFormat="1" applyFont="1" applyBorder="1" applyAlignment="1" applyProtection="1"/>
    <xf numFmtId="164" fontId="26" fillId="10" borderId="7" xfId="3" applyNumberFormat="1" applyFont="1" applyFill="1" applyBorder="1" applyAlignment="1" applyProtection="1">
      <protection locked="0"/>
    </xf>
    <xf numFmtId="164" fontId="30" fillId="10" borderId="16" xfId="3" applyNumberFormat="1" applyFont="1" applyFill="1" applyBorder="1" applyAlignment="1" applyProtection="1">
      <protection locked="0"/>
    </xf>
    <xf numFmtId="164" fontId="26" fillId="0" borderId="7" xfId="3" applyNumberFormat="1" applyFont="1" applyFill="1" applyBorder="1" applyAlignment="1" applyProtection="1"/>
    <xf numFmtId="164" fontId="30" fillId="0" borderId="16" xfId="3" applyNumberFormat="1" applyFont="1" applyBorder="1" applyAlignment="1" applyProtection="1"/>
    <xf numFmtId="9" fontId="26" fillId="10" borderId="7" xfId="4" applyFont="1" applyFill="1" applyBorder="1" applyAlignment="1" applyProtection="1">
      <alignment horizontal="right"/>
      <protection locked="0"/>
    </xf>
    <xf numFmtId="9" fontId="30" fillId="10" borderId="16" xfId="4" applyFont="1" applyFill="1" applyBorder="1" applyAlignment="1" applyProtection="1">
      <alignment horizontal="right"/>
      <protection locked="0"/>
    </xf>
    <xf numFmtId="0" fontId="19" fillId="8" borderId="8" xfId="0" applyFont="1" applyFill="1" applyBorder="1" applyAlignment="1" applyProtection="1">
      <alignment vertical="center" wrapText="1"/>
      <protection locked="0"/>
    </xf>
    <xf numFmtId="0" fontId="22" fillId="8" borderId="8" xfId="0" applyFont="1" applyFill="1" applyBorder="1" applyAlignment="1" applyProtection="1">
      <alignment vertical="center" wrapText="1"/>
      <protection locked="0"/>
    </xf>
    <xf numFmtId="0" fontId="0" fillId="8" borderId="4" xfId="0" applyFont="1" applyFill="1" applyBorder="1" applyAlignment="1" applyProtection="1">
      <alignment vertical="center" wrapText="1"/>
      <protection locked="0"/>
    </xf>
    <xf numFmtId="0" fontId="0" fillId="8" borderId="8" xfId="0" applyFont="1" applyFill="1" applyBorder="1" applyAlignment="1" applyProtection="1">
      <alignment vertical="center" wrapText="1"/>
      <protection locked="0"/>
    </xf>
    <xf numFmtId="0" fontId="13" fillId="8" borderId="0" xfId="0" applyFont="1" applyFill="1" applyAlignment="1" applyProtection="1">
      <protection locked="0"/>
    </xf>
    <xf numFmtId="0" fontId="23" fillId="0" borderId="0" xfId="0" applyFont="1" applyAlignment="1" applyProtection="1">
      <protection locked="0"/>
    </xf>
    <xf numFmtId="0" fontId="0" fillId="0" borderId="16" xfId="0" applyBorder="1" applyAlignment="1">
      <alignment horizontal="right"/>
    </xf>
    <xf numFmtId="9" fontId="54" fillId="10" borderId="7" xfId="4" applyFont="1" applyFill="1" applyBorder="1" applyAlignment="1" applyProtection="1">
      <alignment horizontal="right"/>
      <protection locked="0"/>
    </xf>
    <xf numFmtId="0" fontId="55" fillId="0" borderId="16" xfId="0" applyFont="1" applyBorder="1" applyAlignment="1">
      <alignment horizontal="right"/>
    </xf>
    <xf numFmtId="9" fontId="55" fillId="10" borderId="16" xfId="4" applyFont="1" applyFill="1" applyBorder="1" applyAlignment="1" applyProtection="1">
      <alignment horizontal="right"/>
      <protection locked="0"/>
    </xf>
    <xf numFmtId="0" fontId="11" fillId="0" borderId="0" xfId="0" applyFont="1" applyAlignment="1" applyProtection="1">
      <alignment vertical="center" wrapText="1"/>
      <protection locked="0"/>
    </xf>
    <xf numFmtId="0" fontId="7" fillId="0" borderId="0" xfId="0" applyFont="1" applyAlignment="1" applyProtection="1">
      <alignment vertical="center"/>
      <protection locked="0"/>
    </xf>
    <xf numFmtId="0" fontId="15" fillId="7" borderId="1" xfId="0" applyFont="1" applyFill="1" applyBorder="1" applyAlignment="1" applyProtection="1">
      <alignment horizontal="center"/>
      <protection locked="0"/>
    </xf>
    <xf numFmtId="0" fontId="0" fillId="0" borderId="0" xfId="0" applyBorder="1" applyAlignment="1" applyProtection="1">
      <protection locked="0"/>
    </xf>
    <xf numFmtId="0" fontId="0" fillId="0" borderId="2" xfId="0" applyBorder="1" applyAlignment="1" applyProtection="1">
      <protection locked="0"/>
    </xf>
    <xf numFmtId="0" fontId="15" fillId="7" borderId="0" xfId="0" applyFont="1" applyFill="1" applyAlignment="1" applyProtection="1">
      <alignment horizontal="center"/>
      <protection locked="0"/>
    </xf>
    <xf numFmtId="0" fontId="17" fillId="0" borderId="0" xfId="0" applyFont="1" applyAlignment="1" applyProtection="1">
      <alignment horizontal="center"/>
      <protection locked="0"/>
    </xf>
    <xf numFmtId="0" fontId="13" fillId="4" borderId="6" xfId="0" applyFont="1" applyFill="1" applyBorder="1" applyAlignment="1" applyProtection="1">
      <alignment horizontal="center"/>
      <protection locked="0"/>
    </xf>
    <xf numFmtId="0" fontId="16" fillId="4" borderId="6" xfId="0" applyFont="1" applyFill="1" applyBorder="1" applyAlignment="1" applyProtection="1">
      <alignment horizontal="center"/>
      <protection locked="0"/>
    </xf>
    <xf numFmtId="0" fontId="3" fillId="8" borderId="4" xfId="0" applyFont="1" applyFill="1" applyBorder="1" applyAlignment="1" applyProtection="1">
      <alignment vertical="center" wrapText="1"/>
      <protection locked="0"/>
    </xf>
    <xf numFmtId="0" fontId="3" fillId="8" borderId="4" xfId="0" applyFont="1" applyFill="1" applyBorder="1" applyAlignment="1" applyProtection="1">
      <alignment wrapText="1"/>
      <protection locked="0"/>
    </xf>
    <xf numFmtId="0" fontId="3" fillId="8" borderId="8" xfId="0" applyFont="1" applyFill="1" applyBorder="1" applyAlignment="1" applyProtection="1">
      <alignment vertical="center" wrapText="1"/>
      <protection locked="0"/>
    </xf>
    <xf numFmtId="0" fontId="3" fillId="8" borderId="8" xfId="0" applyFont="1" applyFill="1" applyBorder="1" applyAlignment="1" applyProtection="1">
      <alignment wrapText="1"/>
      <protection locked="0"/>
    </xf>
    <xf numFmtId="0" fontId="27" fillId="3" borderId="0" xfId="0" applyFont="1" applyFill="1" applyBorder="1" applyAlignment="1" applyProtection="1">
      <alignment vertical="center" wrapText="1"/>
      <protection locked="0"/>
    </xf>
    <xf numFmtId="0" fontId="29" fillId="0" borderId="0" xfId="0" applyFont="1" applyAlignment="1" applyProtection="1">
      <alignment vertical="center" wrapText="1"/>
      <protection locked="0"/>
    </xf>
    <xf numFmtId="0" fontId="24" fillId="7" borderId="0" xfId="0" applyFont="1" applyFill="1" applyAlignment="1" applyProtection="1">
      <alignment horizontal="center"/>
      <protection locked="0"/>
    </xf>
    <xf numFmtId="0" fontId="14" fillId="4" borderId="6" xfId="0" applyFont="1" applyFill="1" applyBorder="1" applyAlignment="1" applyProtection="1">
      <alignment horizontal="center"/>
      <protection locked="0"/>
    </xf>
    <xf numFmtId="0" fontId="7" fillId="4" borderId="6" xfId="0" applyFont="1" applyFill="1" applyBorder="1" applyAlignment="1" applyProtection="1">
      <alignment horizontal="center"/>
      <protection locked="0"/>
    </xf>
    <xf numFmtId="0" fontId="0" fillId="0" borderId="4" xfId="0" applyBorder="1" applyAlignment="1" applyProtection="1">
      <alignment vertical="center" wrapText="1"/>
      <protection locked="0"/>
    </xf>
    <xf numFmtId="0" fontId="21" fillId="7" borderId="0" xfId="0" applyFont="1" applyFill="1" applyAlignment="1" applyProtection="1">
      <alignment horizontal="center"/>
      <protection locked="0"/>
    </xf>
  </cellXfs>
  <cellStyles count="5">
    <cellStyle name="Currency" xfId="3" builtinId="4"/>
    <cellStyle name="Hyperlink" xfId="2" builtinId="8"/>
    <cellStyle name="Normal" xfId="0" builtinId="0"/>
    <cellStyle name="Normal 2 2" xfId="1" xr:uid="{FD0C46FF-AB76-4AA5-AB07-43EEC4E5A81A}"/>
    <cellStyle name="Percent" xfId="4" builtinId="5"/>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23606</xdr:colOff>
      <xdr:row>10</xdr:row>
      <xdr:rowOff>67725</xdr:rowOff>
    </xdr:from>
    <xdr:to>
      <xdr:col>9</xdr:col>
      <xdr:colOff>712336</xdr:colOff>
      <xdr:row>10</xdr:row>
      <xdr:rowOff>67725</xdr:rowOff>
    </xdr:to>
    <xdr:cxnSp macro="">
      <xdr:nvCxnSpPr>
        <xdr:cNvPr id="3" name="Straight Arrow Connector 2">
          <a:extLst>
            <a:ext uri="{FF2B5EF4-FFF2-40B4-BE49-F238E27FC236}">
              <a16:creationId xmlns:a16="http://schemas.microsoft.com/office/drawing/2014/main" id="{9F94E385-7F28-4378-8756-14E094A8BC83}"/>
            </a:ext>
          </a:extLst>
        </xdr:cNvPr>
        <xdr:cNvCxnSpPr/>
      </xdr:nvCxnSpPr>
      <xdr:spPr>
        <a:xfrm flipH="1">
          <a:off x="4839684" y="1791155"/>
          <a:ext cx="688730" cy="0"/>
        </a:xfrm>
        <a:prstGeom prst="straightConnector1">
          <a:avLst/>
        </a:prstGeom>
        <a:ln w="38100">
          <a:solidFill>
            <a:schemeClr val="accent3"/>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23606</xdr:colOff>
      <xdr:row>10</xdr:row>
      <xdr:rowOff>67725</xdr:rowOff>
    </xdr:from>
    <xdr:to>
      <xdr:col>9</xdr:col>
      <xdr:colOff>712336</xdr:colOff>
      <xdr:row>10</xdr:row>
      <xdr:rowOff>67725</xdr:rowOff>
    </xdr:to>
    <xdr:cxnSp macro="">
      <xdr:nvCxnSpPr>
        <xdr:cNvPr id="2" name="Straight Arrow Connector 1">
          <a:extLst>
            <a:ext uri="{FF2B5EF4-FFF2-40B4-BE49-F238E27FC236}">
              <a16:creationId xmlns:a16="http://schemas.microsoft.com/office/drawing/2014/main" id="{768BE623-4679-4BEA-80F4-DE0107B05F28}"/>
            </a:ext>
          </a:extLst>
        </xdr:cNvPr>
        <xdr:cNvCxnSpPr/>
      </xdr:nvCxnSpPr>
      <xdr:spPr>
        <a:xfrm flipH="1">
          <a:off x="4833731" y="1786988"/>
          <a:ext cx="688730" cy="0"/>
        </a:xfrm>
        <a:prstGeom prst="straightConnector1">
          <a:avLst/>
        </a:prstGeom>
        <a:ln w="38100">
          <a:solidFill>
            <a:schemeClr val="tx2"/>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undled%20Payment%20Healthplan%20Eval%20Report_1107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Definitions"/>
      <sheetName val="Bundle Report - Employer"/>
      <sheetName val="Bundle Report - Book"/>
      <sheetName val="Quality Measures"/>
    </sheetNames>
    <sheetDataSet>
      <sheetData sheetId="0"/>
      <sheetData sheetId="1"/>
      <sheetData sheetId="2"/>
      <sheetData sheetId="3"/>
      <sheetData sheetId="4">
        <row r="2">
          <cell r="A2" t="str">
            <v>Combo</v>
          </cell>
          <cell r="B2" t="str">
            <v>Measure</v>
          </cell>
        </row>
        <row r="3">
          <cell r="A3" t="str">
            <v>Bariatric1</v>
          </cell>
          <cell r="B3" t="str">
            <v>Mortality rate within 30 days of surgery</v>
          </cell>
        </row>
        <row r="4">
          <cell r="A4" t="str">
            <v>Bariatric2</v>
          </cell>
          <cell r="B4" t="str">
            <v>Re-operation rate within 30 days of surgery</v>
          </cell>
        </row>
        <row r="5">
          <cell r="A5" t="str">
            <v>Bariatric3</v>
          </cell>
          <cell r="B5" t="str">
            <v>Major complication rate within 30 days of surgery</v>
          </cell>
        </row>
        <row r="6">
          <cell r="A6" t="str">
            <v>Cardiac Procedure1</v>
          </cell>
          <cell r="B6" t="str">
            <v>Mortality rate within 30 days of surgery</v>
          </cell>
        </row>
        <row r="7">
          <cell r="A7" t="str">
            <v>Cardiac Procedure2</v>
          </cell>
          <cell r="B7" t="str">
            <v>Re-operation rate within 30 days of surgery</v>
          </cell>
        </row>
        <row r="8">
          <cell r="A8" t="str">
            <v>Cardiac Procedure3</v>
          </cell>
          <cell r="B8" t="str">
            <v>Major complication rate within 30 days of surgery</v>
          </cell>
        </row>
        <row r="9">
          <cell r="A9" t="str">
            <v>Joint Replacement Surgery1</v>
          </cell>
          <cell r="B9" t="str">
            <v>Hospital-Level Risk-Standardized Complication Rate (RSCR) Following Elective Primary Total Hip Arthroplasty (THA) and/or Total Knee Arthroplasty (TKA)</v>
          </cell>
        </row>
        <row r="10">
          <cell r="A10" t="str">
            <v>Joint Replacement Surgery2</v>
          </cell>
          <cell r="B10" t="str">
            <v>Mortality rate within 30 days of surgery</v>
          </cell>
        </row>
        <row r="11">
          <cell r="A11" t="str">
            <v>Joint Replacement Surgery3</v>
          </cell>
          <cell r="B11" t="str">
            <v>Re-operation rate within 30 days of surgery</v>
          </cell>
        </row>
        <row r="12">
          <cell r="A12" t="str">
            <v>Joint Replacement Surgery4</v>
          </cell>
          <cell r="B12" t="str">
            <v>Major complication rate within 30 days of surgery</v>
          </cell>
        </row>
        <row r="13">
          <cell r="A13" t="str">
            <v>Maternity1</v>
          </cell>
          <cell r="B13" t="str">
            <v>Elective delivery (early elective delivery)</v>
          </cell>
        </row>
        <row r="14">
          <cell r="A14" t="str">
            <v>Maternity2</v>
          </cell>
          <cell r="B14" t="str">
            <v>Cesarean section (NTSV)</v>
          </cell>
        </row>
        <row r="15">
          <cell r="A15" t="str">
            <v>Maternity3</v>
          </cell>
          <cell r="B15" t="str">
            <v>Incidence of Episiotomy</v>
          </cell>
        </row>
        <row r="16">
          <cell r="A16" t="str">
            <v>Maternity4</v>
          </cell>
          <cell r="B16" t="str">
            <v>Healthy term newborn</v>
          </cell>
        </row>
        <row r="17">
          <cell r="A17" t="str">
            <v>Spine Surgery1</v>
          </cell>
          <cell r="B17" t="str">
            <v>Mortality rate within 30 days of surgery</v>
          </cell>
        </row>
        <row r="18">
          <cell r="A18" t="str">
            <v>Spine Surgery2</v>
          </cell>
          <cell r="B18" t="str">
            <v>Re-operation rate within 90 days of surgery</v>
          </cell>
        </row>
        <row r="19">
          <cell r="A19" t="str">
            <v>Spine Surgery3</v>
          </cell>
          <cell r="B19" t="str">
            <v>Major complication rate within 30 days of surgery</v>
          </cell>
        </row>
        <row r="20">
          <cell r="A20" t="str">
            <v>Spine Surgery4</v>
          </cell>
          <cell r="B20" t="str">
            <v>VTE Rate</v>
          </cell>
        </row>
        <row r="21">
          <cell r="A21" t="str">
            <v>Transplant1</v>
          </cell>
          <cell r="B21" t="str">
            <v>1 Month survival rate</v>
          </cell>
        </row>
        <row r="22">
          <cell r="A22" t="str">
            <v>Transplant2</v>
          </cell>
          <cell r="B22" t="str">
            <v>1 year survival rate</v>
          </cell>
        </row>
        <row r="23">
          <cell r="A23" t="str">
            <v>Transplant3</v>
          </cell>
          <cell r="B23" t="str">
            <v>3 year survival rate</v>
          </cell>
        </row>
      </sheetData>
    </sheetDataSet>
  </externalBook>
</externalLink>
</file>

<file path=xl/theme/theme1.xml><?xml version="1.0" encoding="utf-8"?>
<a:theme xmlns:a="http://schemas.openxmlformats.org/drawingml/2006/main" name="Office Theme">
  <a:themeElements>
    <a:clrScheme name="CPR Palette">
      <a:dk1>
        <a:sysClr val="windowText" lastClr="000000"/>
      </a:dk1>
      <a:lt1>
        <a:sysClr val="window" lastClr="FFFFFF"/>
      </a:lt1>
      <a:dk2>
        <a:srgbClr val="1F497D"/>
      </a:dk2>
      <a:lt2>
        <a:srgbClr val="EEECE1"/>
      </a:lt2>
      <a:accent1>
        <a:srgbClr val="EA7600"/>
      </a:accent1>
      <a:accent2>
        <a:srgbClr val="333F48"/>
      </a:accent2>
      <a:accent3>
        <a:srgbClr val="05868E"/>
      </a:accent3>
      <a:accent4>
        <a:srgbClr val="A9C23F"/>
      </a:accent4>
      <a:accent5>
        <a:srgbClr val="BC204B"/>
      </a:accent5>
      <a:accent6>
        <a:srgbClr val="EAAA00"/>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ms.gov/files/document/2019-hhs-risk-adjustment-data-validation-hhs-radv-white-pape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6F1C0-ECED-49E4-9FF1-CA18458176D1}">
  <dimension ref="B1:L46"/>
  <sheetViews>
    <sheetView showGridLines="0" tabSelected="1" showRuler="0" zoomScaleNormal="100" zoomScalePageLayoutView="130" workbookViewId="0">
      <selection activeCell="B39" sqref="B39"/>
    </sheetView>
  </sheetViews>
  <sheetFormatPr defaultColWidth="9.86328125" defaultRowHeight="13.9"/>
  <cols>
    <col min="1" max="1" width="3.3984375" style="2" customWidth="1"/>
    <col min="2" max="9" width="9" style="2" customWidth="1"/>
    <col min="10" max="11" width="9" style="1" customWidth="1"/>
    <col min="12" max="12" width="9.86328125" style="1"/>
    <col min="13" max="16384" width="9.86328125" style="2"/>
  </cols>
  <sheetData>
    <row r="1" spans="2:12" ht="22.5">
      <c r="B1" s="68" t="s">
        <v>0</v>
      </c>
      <c r="C1" s="68"/>
      <c r="D1" s="68"/>
      <c r="E1" s="68"/>
      <c r="F1" s="68"/>
      <c r="G1" s="68"/>
      <c r="H1" s="68"/>
      <c r="I1" s="68"/>
      <c r="J1" s="68"/>
      <c r="K1" s="68"/>
    </row>
    <row r="2" spans="2:12" ht="14.45" customHeight="1">
      <c r="B2" s="62" t="s">
        <v>167</v>
      </c>
      <c r="C2" s="63"/>
      <c r="D2" s="63"/>
      <c r="E2" s="63"/>
      <c r="F2" s="63"/>
      <c r="G2" s="63"/>
      <c r="H2" s="63"/>
      <c r="I2" s="63"/>
      <c r="J2" s="63"/>
      <c r="K2" s="63"/>
      <c r="L2" s="4"/>
    </row>
    <row r="3" spans="2:12" ht="14.45" customHeight="1">
      <c r="B3" s="64"/>
      <c r="C3" s="65"/>
      <c r="D3" s="65"/>
      <c r="E3" s="65"/>
      <c r="F3" s="65"/>
      <c r="G3" s="65"/>
      <c r="H3" s="65"/>
      <c r="I3" s="65"/>
      <c r="J3" s="65"/>
      <c r="K3" s="65"/>
      <c r="L3" s="4"/>
    </row>
    <row r="4" spans="2:12" ht="14.45" customHeight="1">
      <c r="B4" s="64"/>
      <c r="C4" s="65"/>
      <c r="D4" s="65"/>
      <c r="E4" s="65"/>
      <c r="F4" s="65"/>
      <c r="G4" s="65"/>
      <c r="H4" s="65"/>
      <c r="I4" s="65"/>
      <c r="J4" s="65"/>
      <c r="K4" s="65"/>
      <c r="L4" s="4"/>
    </row>
    <row r="5" spans="2:12" ht="14.45" customHeight="1">
      <c r="B5" s="64"/>
      <c r="C5" s="65"/>
      <c r="D5" s="65"/>
      <c r="E5" s="65"/>
      <c r="F5" s="65"/>
      <c r="G5" s="65"/>
      <c r="H5" s="65"/>
      <c r="I5" s="65"/>
      <c r="J5" s="65"/>
      <c r="K5" s="65"/>
      <c r="L5" s="4"/>
    </row>
    <row r="6" spans="2:12" ht="14.45" customHeight="1">
      <c r="B6" s="64"/>
      <c r="C6" s="65"/>
      <c r="D6" s="65"/>
      <c r="E6" s="65"/>
      <c r="F6" s="65"/>
      <c r="G6" s="65"/>
      <c r="H6" s="65"/>
      <c r="I6" s="65"/>
      <c r="J6" s="65"/>
      <c r="K6" s="65"/>
      <c r="L6" s="4"/>
    </row>
    <row r="7" spans="2:12" ht="14.45" customHeight="1">
      <c r="B7" s="64"/>
      <c r="C7" s="65"/>
      <c r="D7" s="65"/>
      <c r="E7" s="65"/>
      <c r="F7" s="65"/>
      <c r="G7" s="65"/>
      <c r="H7" s="65"/>
      <c r="I7" s="65"/>
      <c r="J7" s="65"/>
      <c r="K7" s="65"/>
      <c r="L7" s="4"/>
    </row>
    <row r="8" spans="2:12" ht="14.45" customHeight="1">
      <c r="B8" s="64"/>
      <c r="C8" s="65"/>
      <c r="D8" s="65"/>
      <c r="E8" s="65"/>
      <c r="F8" s="65"/>
      <c r="G8" s="65"/>
      <c r="H8" s="65"/>
      <c r="I8" s="65"/>
      <c r="J8" s="65"/>
      <c r="K8" s="65"/>
      <c r="L8" s="4"/>
    </row>
    <row r="9" spans="2:12" ht="14.45" customHeight="1">
      <c r="B9" s="64"/>
      <c r="C9" s="65"/>
      <c r="D9" s="65"/>
      <c r="E9" s="65"/>
      <c r="F9" s="65"/>
      <c r="G9" s="65"/>
      <c r="H9" s="65"/>
      <c r="I9" s="65"/>
      <c r="J9" s="65"/>
      <c r="K9" s="65"/>
      <c r="L9" s="4"/>
    </row>
    <row r="10" spans="2:12" ht="14.45" customHeight="1">
      <c r="B10" s="64"/>
      <c r="C10" s="65"/>
      <c r="D10" s="65"/>
      <c r="E10" s="65"/>
      <c r="F10" s="65"/>
      <c r="G10" s="65"/>
      <c r="H10" s="65"/>
      <c r="I10" s="65"/>
      <c r="J10" s="65"/>
      <c r="K10" s="65"/>
      <c r="L10" s="4"/>
    </row>
    <row r="11" spans="2:12" ht="14.45" customHeight="1">
      <c r="B11" s="64"/>
      <c r="C11" s="65"/>
      <c r="D11" s="65"/>
      <c r="E11" s="65"/>
      <c r="F11" s="65"/>
      <c r="G11" s="65"/>
      <c r="H11" s="65"/>
      <c r="I11" s="65"/>
      <c r="J11" s="65"/>
      <c r="K11" s="65"/>
      <c r="L11" s="4"/>
    </row>
    <row r="12" spans="2:12" ht="14.45" customHeight="1">
      <c r="B12" s="64"/>
      <c r="C12" s="65"/>
      <c r="D12" s="65"/>
      <c r="E12" s="65"/>
      <c r="F12" s="65"/>
      <c r="G12" s="65"/>
      <c r="H12" s="65"/>
      <c r="I12" s="65"/>
      <c r="J12" s="65"/>
      <c r="K12" s="65"/>
      <c r="L12" s="4"/>
    </row>
    <row r="13" spans="2:12" ht="14.45" customHeight="1">
      <c r="B13" s="64"/>
      <c r="C13" s="65"/>
      <c r="D13" s="65"/>
      <c r="E13" s="65"/>
      <c r="F13" s="65"/>
      <c r="G13" s="65"/>
      <c r="H13" s="65"/>
      <c r="I13" s="65"/>
      <c r="J13" s="65"/>
      <c r="K13" s="65"/>
      <c r="L13" s="4"/>
    </row>
    <row r="14" spans="2:12" ht="14.45" customHeight="1">
      <c r="B14" s="64"/>
      <c r="C14" s="65"/>
      <c r="D14" s="65"/>
      <c r="E14" s="65"/>
      <c r="F14" s="65"/>
      <c r="G14" s="65"/>
      <c r="H14" s="65"/>
      <c r="I14" s="65"/>
      <c r="J14" s="65"/>
      <c r="K14" s="65"/>
      <c r="L14" s="4"/>
    </row>
    <row r="15" spans="2:12" ht="14.45" customHeight="1">
      <c r="B15" s="64"/>
      <c r="C15" s="65"/>
      <c r="D15" s="65"/>
      <c r="E15" s="65"/>
      <c r="F15" s="65"/>
      <c r="G15" s="65"/>
      <c r="H15" s="65"/>
      <c r="I15" s="65"/>
      <c r="J15" s="65"/>
      <c r="K15" s="65"/>
      <c r="L15" s="4"/>
    </row>
    <row r="16" spans="2:12" ht="14.45" customHeight="1">
      <c r="B16" s="64"/>
      <c r="C16" s="65"/>
      <c r="D16" s="65"/>
      <c r="E16" s="65"/>
      <c r="F16" s="65"/>
      <c r="G16" s="65"/>
      <c r="H16" s="65"/>
      <c r="I16" s="65"/>
      <c r="J16" s="65"/>
      <c r="K16" s="65"/>
      <c r="L16" s="4"/>
    </row>
    <row r="17" spans="2:12" ht="14.45" customHeight="1">
      <c r="B17" s="64"/>
      <c r="C17" s="65"/>
      <c r="D17" s="65"/>
      <c r="E17" s="65"/>
      <c r="F17" s="65"/>
      <c r="G17" s="65"/>
      <c r="H17" s="65"/>
      <c r="I17" s="65"/>
      <c r="J17" s="65"/>
      <c r="K17" s="65"/>
      <c r="L17" s="4"/>
    </row>
    <row r="18" spans="2:12" ht="14.45" customHeight="1">
      <c r="B18" s="64"/>
      <c r="C18" s="65"/>
      <c r="D18" s="65"/>
      <c r="E18" s="65"/>
      <c r="F18" s="65"/>
      <c r="G18" s="65"/>
      <c r="H18" s="65"/>
      <c r="I18" s="65"/>
      <c r="J18" s="65"/>
      <c r="K18" s="65"/>
      <c r="L18" s="4"/>
    </row>
    <row r="19" spans="2:12" ht="14.45" customHeight="1">
      <c r="B19" s="64"/>
      <c r="C19" s="65"/>
      <c r="D19" s="65"/>
      <c r="E19" s="65"/>
      <c r="F19" s="65"/>
      <c r="G19" s="65"/>
      <c r="H19" s="65"/>
      <c r="I19" s="65"/>
      <c r="J19" s="65"/>
      <c r="K19" s="65"/>
      <c r="L19" s="4"/>
    </row>
    <row r="20" spans="2:12" ht="14.45" customHeight="1">
      <c r="B20" s="64"/>
      <c r="C20" s="65"/>
      <c r="D20" s="65"/>
      <c r="E20" s="65"/>
      <c r="F20" s="65"/>
      <c r="G20" s="65"/>
      <c r="H20" s="65"/>
      <c r="I20" s="65"/>
      <c r="J20" s="65"/>
      <c r="K20" s="65"/>
      <c r="L20" s="4"/>
    </row>
    <row r="21" spans="2:12" ht="14.45" customHeight="1">
      <c r="B21" s="64"/>
      <c r="C21" s="65"/>
      <c r="D21" s="65"/>
      <c r="E21" s="65"/>
      <c r="F21" s="65"/>
      <c r="G21" s="65"/>
      <c r="H21" s="65"/>
      <c r="I21" s="65"/>
      <c r="J21" s="65"/>
      <c r="K21" s="65"/>
      <c r="L21" s="4"/>
    </row>
    <row r="22" spans="2:12" ht="14.45" customHeight="1">
      <c r="B22" s="64"/>
      <c r="C22" s="65"/>
      <c r="D22" s="65"/>
      <c r="E22" s="65"/>
      <c r="F22" s="65"/>
      <c r="G22" s="65"/>
      <c r="H22" s="65"/>
      <c r="I22" s="65"/>
      <c r="J22" s="65"/>
      <c r="K22" s="65"/>
      <c r="L22" s="4"/>
    </row>
    <row r="23" spans="2:12" ht="14.45" customHeight="1">
      <c r="B23" s="64"/>
      <c r="C23" s="65"/>
      <c r="D23" s="65"/>
      <c r="E23" s="65"/>
      <c r="F23" s="65"/>
      <c r="G23" s="65"/>
      <c r="H23" s="65"/>
      <c r="I23" s="65"/>
      <c r="J23" s="65"/>
      <c r="K23" s="65"/>
      <c r="L23" s="4"/>
    </row>
    <row r="24" spans="2:12" ht="14.45" customHeight="1">
      <c r="B24" s="64"/>
      <c r="C24" s="65"/>
      <c r="D24" s="65"/>
      <c r="E24" s="65"/>
      <c r="F24" s="65"/>
      <c r="G24" s="65"/>
      <c r="H24" s="65"/>
      <c r="I24" s="65"/>
      <c r="J24" s="65"/>
      <c r="K24" s="65"/>
      <c r="L24" s="4"/>
    </row>
    <row r="25" spans="2:12" ht="14.45" customHeight="1">
      <c r="B25" s="64"/>
      <c r="C25" s="65"/>
      <c r="D25" s="65"/>
      <c r="E25" s="65"/>
      <c r="F25" s="65"/>
      <c r="G25" s="65"/>
      <c r="H25" s="65"/>
      <c r="I25" s="65"/>
      <c r="J25" s="65"/>
      <c r="K25" s="65"/>
      <c r="L25" s="4"/>
    </row>
    <row r="26" spans="2:12" ht="14.45" customHeight="1">
      <c r="B26" s="64"/>
      <c r="C26" s="65"/>
      <c r="D26" s="65"/>
      <c r="E26" s="65"/>
      <c r="F26" s="65"/>
      <c r="G26" s="65"/>
      <c r="H26" s="65"/>
      <c r="I26" s="65"/>
      <c r="J26" s="65"/>
      <c r="K26" s="65"/>
      <c r="L26" s="4"/>
    </row>
    <row r="27" spans="2:12" ht="14.45" customHeight="1">
      <c r="B27" s="64"/>
      <c r="C27" s="65"/>
      <c r="D27" s="65"/>
      <c r="E27" s="65"/>
      <c r="F27" s="65"/>
      <c r="G27" s="65"/>
      <c r="H27" s="65"/>
      <c r="I27" s="65"/>
      <c r="J27" s="65"/>
      <c r="K27" s="65"/>
      <c r="L27" s="4"/>
    </row>
    <row r="28" spans="2:12" ht="14.45" customHeight="1">
      <c r="B28" s="66"/>
      <c r="C28" s="67"/>
      <c r="D28" s="67"/>
      <c r="E28" s="67"/>
      <c r="F28" s="67"/>
      <c r="G28" s="67"/>
      <c r="H28" s="67"/>
      <c r="I28" s="67"/>
      <c r="J28" s="67"/>
      <c r="K28" s="67"/>
      <c r="L28" s="4"/>
    </row>
    <row r="29" spans="2:12" ht="14.45" customHeight="1">
      <c r="B29" s="66"/>
      <c r="C29" s="67"/>
      <c r="D29" s="67"/>
      <c r="E29" s="67"/>
      <c r="F29" s="67"/>
      <c r="G29" s="67"/>
      <c r="H29" s="67"/>
      <c r="I29" s="67"/>
      <c r="J29" s="67"/>
      <c r="K29" s="67"/>
      <c r="L29" s="4"/>
    </row>
    <row r="30" spans="2:12" ht="14.45" customHeight="1">
      <c r="B30" s="66"/>
      <c r="C30" s="67"/>
      <c r="D30" s="67"/>
      <c r="E30" s="67"/>
      <c r="F30" s="67"/>
      <c r="G30" s="67"/>
      <c r="H30" s="67"/>
      <c r="I30" s="67"/>
      <c r="J30" s="67"/>
      <c r="K30" s="67"/>
      <c r="L30" s="4"/>
    </row>
    <row r="31" spans="2:12" ht="14.45" customHeight="1">
      <c r="B31" s="66"/>
      <c r="C31" s="67"/>
      <c r="D31" s="67"/>
      <c r="E31" s="67"/>
      <c r="F31" s="67"/>
      <c r="G31" s="67"/>
      <c r="H31" s="67"/>
      <c r="I31" s="67"/>
      <c r="J31" s="67"/>
      <c r="K31" s="67"/>
      <c r="L31" s="4"/>
    </row>
    <row r="32" spans="2:12" ht="22.5">
      <c r="B32" s="75" t="s">
        <v>1</v>
      </c>
      <c r="C32" s="76"/>
      <c r="D32" s="76"/>
      <c r="E32" s="76"/>
      <c r="F32" s="76"/>
      <c r="G32" s="76"/>
      <c r="H32" s="76"/>
      <c r="I32" s="76"/>
      <c r="J32" s="77"/>
      <c r="K32" s="77"/>
    </row>
    <row r="33" spans="2:12" ht="15" customHeight="1">
      <c r="B33" s="16"/>
      <c r="C33" s="17"/>
      <c r="D33" s="17"/>
      <c r="E33" s="17"/>
      <c r="F33" s="17"/>
      <c r="G33" s="17"/>
      <c r="H33" s="17"/>
      <c r="I33" s="17"/>
      <c r="J33" s="17"/>
      <c r="K33" s="18"/>
    </row>
    <row r="34" spans="2:12" s="8" customFormat="1" ht="15" customHeight="1">
      <c r="B34" s="69" t="s">
        <v>3</v>
      </c>
      <c r="C34" s="70"/>
      <c r="D34" s="70"/>
      <c r="E34" s="70"/>
      <c r="F34" s="70"/>
      <c r="G34" s="70"/>
      <c r="H34" s="70"/>
      <c r="I34" s="70"/>
      <c r="J34" s="70"/>
      <c r="K34" s="71"/>
      <c r="L34" s="7"/>
    </row>
    <row r="35" spans="2:12" s="8" customFormat="1" ht="42" customHeight="1">
      <c r="B35" s="69" t="s">
        <v>118</v>
      </c>
      <c r="C35" s="70"/>
      <c r="D35" s="70"/>
      <c r="E35" s="70"/>
      <c r="F35" s="70"/>
      <c r="G35" s="70"/>
      <c r="H35" s="70"/>
      <c r="I35" s="70"/>
      <c r="J35" s="70"/>
      <c r="K35" s="71"/>
      <c r="L35" s="7"/>
    </row>
    <row r="36" spans="2:12" s="8" customFormat="1" ht="36" customHeight="1">
      <c r="B36" s="69" t="s">
        <v>164</v>
      </c>
      <c r="C36" s="70"/>
      <c r="D36" s="70"/>
      <c r="E36" s="70"/>
      <c r="F36" s="70"/>
      <c r="G36" s="70"/>
      <c r="H36" s="70"/>
      <c r="I36" s="70"/>
      <c r="J36" s="70"/>
      <c r="K36" s="71"/>
      <c r="L36" s="7"/>
    </row>
    <row r="37" spans="2:12" s="8" customFormat="1" ht="15" customHeight="1">
      <c r="B37" s="19"/>
      <c r="C37" s="20"/>
      <c r="D37" s="20"/>
      <c r="E37" s="20"/>
      <c r="F37" s="20"/>
      <c r="G37" s="20"/>
      <c r="H37" s="20"/>
      <c r="I37" s="20"/>
      <c r="J37" s="20"/>
      <c r="K37" s="21"/>
      <c r="L37" s="7"/>
    </row>
    <row r="38" spans="2:12" s="8" customFormat="1" ht="15" customHeight="1">
      <c r="B38" s="72" t="s">
        <v>2</v>
      </c>
      <c r="C38" s="73"/>
      <c r="D38" s="73"/>
      <c r="E38" s="73"/>
      <c r="F38" s="73"/>
      <c r="G38" s="73"/>
      <c r="H38" s="73"/>
      <c r="I38" s="73"/>
      <c r="J38" s="73"/>
      <c r="K38" s="74"/>
      <c r="L38" s="7"/>
    </row>
    <row r="39" spans="2:12" ht="14.25">
      <c r="B39" s="61" t="s">
        <v>168</v>
      </c>
      <c r="C39" s="6"/>
      <c r="D39" s="6"/>
      <c r="E39" s="6"/>
      <c r="F39" s="6"/>
      <c r="G39" s="6"/>
      <c r="H39" s="6"/>
      <c r="I39" s="6"/>
      <c r="J39" s="6"/>
      <c r="K39" s="6"/>
    </row>
    <row r="40" spans="2:12" ht="13.9" customHeight="1"/>
    <row r="41" spans="2:12" ht="13.9" customHeight="1"/>
    <row r="42" spans="2:12" ht="13.9" customHeight="1"/>
    <row r="43" spans="2:12" ht="13.9" customHeight="1"/>
    <row r="44" spans="2:12" ht="13.9" customHeight="1"/>
    <row r="45" spans="2:12" ht="13.9" customHeight="1"/>
    <row r="46" spans="2:12" ht="15" customHeight="1"/>
  </sheetData>
  <customSheetViews>
    <customSheetView guid="{DF35EEC5-7EE7-4605-8A91-3DC681DE7CE4}" scale="130" showPageBreaks="1" showGridLines="0" showRowCol="0" view="pageLayout" showRuler="0">
      <selection activeCell="M24" sqref="M24"/>
    </customSheetView>
  </customSheetViews>
  <mergeCells count="7">
    <mergeCell ref="B2:K31"/>
    <mergeCell ref="B1:K1"/>
    <mergeCell ref="B34:K34"/>
    <mergeCell ref="B35:K35"/>
    <mergeCell ref="B38:K38"/>
    <mergeCell ref="B36:K36"/>
    <mergeCell ref="B32:K32"/>
  </mergeCells>
  <hyperlinks>
    <hyperlink ref="B34:K34" location="Definitions!A1" display="1. Definitions - Provides definitions of terms, cost and quality measures" xr:uid="{3BBB08EE-3F86-4069-ACE4-436567DBA103}"/>
    <hyperlink ref="B36:K36" location="'Bundle Report - Book'!A1" display="3. Bundle Report - Book: Worksheet for evaluating impact of the bundled payment program for health plan's book of business" xr:uid="{01B7E61E-3B53-4726-89FE-A502FA338467}"/>
    <hyperlink ref="B35:K35" location="'Bundle Report - Purchaser'!A1" display="2. Bundle Report – Purchaser: Worksheet for evaluating impact of the bundled payment program on purchaser's plan members" xr:uid="{2B3C41E5-2CC4-4413-BCE5-512889F3D3DD}"/>
    <hyperlink ref="B39" r:id="rId1" display="https://www.cms.gov/files/document/2019-hhs-risk-adjustment-data-validation-hhs-radv-white-paper" xr:uid="{478059A5-5D8B-4638-BDD7-E8BF8BB591EC}"/>
  </hyperlinks>
  <pageMargins left="0.25" right="0.25" top="0.75" bottom="0.75" header="0.3" footer="0.3"/>
  <pageSetup orientation="portrait" r:id="rId2"/>
  <headerFooter>
    <oddHeader>&amp;C&amp;"Raleway,Bold"&amp;12Bundled Payment Evaluation - Health Plan Administered</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8819B-B203-4745-8911-602E53BCA292}">
  <dimension ref="A1:B49"/>
  <sheetViews>
    <sheetView showGridLines="0" view="pageLayout" zoomScaleNormal="100" workbookViewId="0">
      <selection activeCell="B25" sqref="B25"/>
    </sheetView>
  </sheetViews>
  <sheetFormatPr defaultColWidth="11.1328125" defaultRowHeight="13.9"/>
  <cols>
    <col min="1" max="1" width="26" style="3" customWidth="1"/>
    <col min="2" max="2" width="58" style="3" customWidth="1"/>
    <col min="3" max="16384" width="11.1328125" style="5"/>
  </cols>
  <sheetData>
    <row r="1" spans="1:2">
      <c r="A1" s="78" t="s">
        <v>144</v>
      </c>
      <c r="B1" s="79"/>
    </row>
    <row r="2" spans="1:2">
      <c r="A2" s="79"/>
      <c r="B2" s="79"/>
    </row>
    <row r="3" spans="1:2">
      <c r="A3" s="79"/>
      <c r="B3" s="79"/>
    </row>
    <row r="4" spans="1:2">
      <c r="A4" s="80"/>
      <c r="B4" s="80"/>
    </row>
    <row r="5" spans="1:2" ht="11.85" customHeight="1">
      <c r="A5" s="87" t="s">
        <v>4</v>
      </c>
      <c r="B5" s="88"/>
    </row>
    <row r="6" spans="1:2" ht="11.85" customHeight="1">
      <c r="A6" s="89"/>
      <c r="B6" s="90"/>
    </row>
    <row r="7" spans="1:2" ht="14.25" customHeight="1">
      <c r="A7" s="10" t="s">
        <v>5</v>
      </c>
      <c r="B7" s="10" t="s">
        <v>4</v>
      </c>
    </row>
    <row r="8" spans="1:2">
      <c r="A8" s="83" t="s">
        <v>6</v>
      </c>
      <c r="B8" s="84"/>
    </row>
    <row r="9" spans="1:2" ht="89.25">
      <c r="A9" s="22" t="s">
        <v>137</v>
      </c>
      <c r="B9" s="23" t="s">
        <v>7</v>
      </c>
    </row>
    <row r="10" spans="1:2" ht="38.25">
      <c r="A10" s="22" t="s">
        <v>131</v>
      </c>
      <c r="B10" s="24" t="s">
        <v>8</v>
      </c>
    </row>
    <row r="11" spans="1:2" ht="38.25">
      <c r="A11" s="22" t="s">
        <v>113</v>
      </c>
      <c r="B11" s="25" t="s">
        <v>9</v>
      </c>
    </row>
    <row r="12" spans="1:2" ht="25.5">
      <c r="A12" s="22" t="s">
        <v>10</v>
      </c>
      <c r="B12" s="25" t="s">
        <v>11</v>
      </c>
    </row>
    <row r="13" spans="1:2" ht="65.650000000000006">
      <c r="A13" s="22" t="s">
        <v>136</v>
      </c>
      <c r="B13" s="26" t="s">
        <v>169</v>
      </c>
    </row>
    <row r="14" spans="1:2" ht="25.5">
      <c r="A14" s="22" t="s">
        <v>12</v>
      </c>
      <c r="B14" s="26" t="s">
        <v>13</v>
      </c>
    </row>
    <row r="15" spans="1:2" ht="25.5">
      <c r="A15" s="22" t="s">
        <v>14</v>
      </c>
      <c r="B15" s="26" t="s">
        <v>145</v>
      </c>
    </row>
    <row r="16" spans="1:2" ht="25.5">
      <c r="A16" s="22" t="s">
        <v>15</v>
      </c>
      <c r="B16" s="26" t="s">
        <v>146</v>
      </c>
    </row>
    <row r="17" spans="1:2" ht="51">
      <c r="A17" s="22" t="s">
        <v>129</v>
      </c>
      <c r="B17" s="26" t="s">
        <v>147</v>
      </c>
    </row>
    <row r="18" spans="1:2" ht="38.25">
      <c r="A18" s="22" t="s">
        <v>107</v>
      </c>
      <c r="B18" s="27" t="s">
        <v>110</v>
      </c>
    </row>
    <row r="19" spans="1:2" ht="51">
      <c r="A19" s="22" t="s">
        <v>109</v>
      </c>
      <c r="B19" s="27" t="s">
        <v>108</v>
      </c>
    </row>
    <row r="20" spans="1:2" ht="25.5">
      <c r="A20" s="22" t="s">
        <v>135</v>
      </c>
      <c r="B20" s="29" t="s">
        <v>165</v>
      </c>
    </row>
    <row r="21" spans="1:2" ht="63.75">
      <c r="A21" s="22" t="s">
        <v>128</v>
      </c>
      <c r="B21" s="26" t="s">
        <v>148</v>
      </c>
    </row>
    <row r="22" spans="1:2">
      <c r="A22" s="85" t="s">
        <v>16</v>
      </c>
      <c r="B22" s="86"/>
    </row>
    <row r="23" spans="1:2" ht="38.25">
      <c r="A23" s="22" t="s">
        <v>130</v>
      </c>
      <c r="B23" s="26" t="s">
        <v>149</v>
      </c>
    </row>
    <row r="24" spans="1:2" ht="89.25">
      <c r="A24" s="22" t="s">
        <v>139</v>
      </c>
      <c r="B24" s="26" t="s">
        <v>172</v>
      </c>
    </row>
    <row r="25" spans="1:2" ht="89.25">
      <c r="A25" s="22" t="s">
        <v>140</v>
      </c>
      <c r="B25" s="26" t="s">
        <v>171</v>
      </c>
    </row>
    <row r="26" spans="1:2" ht="38.25">
      <c r="A26" s="22" t="s">
        <v>141</v>
      </c>
      <c r="B26" s="26" t="s">
        <v>151</v>
      </c>
    </row>
    <row r="27" spans="1:2" ht="25.5">
      <c r="A27" s="22" t="s">
        <v>95</v>
      </c>
      <c r="B27" s="28" t="s">
        <v>150</v>
      </c>
    </row>
    <row r="28" spans="1:2" ht="51">
      <c r="A28" s="22" t="s">
        <v>111</v>
      </c>
      <c r="B28" s="59" t="s">
        <v>152</v>
      </c>
    </row>
    <row r="29" spans="1:2" ht="25.5">
      <c r="A29" s="22" t="s">
        <v>134</v>
      </c>
      <c r="B29" s="28" t="s">
        <v>153</v>
      </c>
    </row>
    <row r="30" spans="1:2">
      <c r="A30" s="91" t="s">
        <v>105</v>
      </c>
      <c r="B30" s="92"/>
    </row>
    <row r="31" spans="1:2" ht="63.75">
      <c r="A31" s="22" t="s">
        <v>17</v>
      </c>
      <c r="B31" s="27" t="s">
        <v>18</v>
      </c>
    </row>
    <row r="32" spans="1:2" ht="51">
      <c r="A32" s="22" t="s">
        <v>19</v>
      </c>
      <c r="B32" s="27" t="s">
        <v>20</v>
      </c>
    </row>
    <row r="33" spans="1:2" ht="89.25">
      <c r="A33" s="22" t="s">
        <v>21</v>
      </c>
      <c r="B33" s="31" t="s">
        <v>22</v>
      </c>
    </row>
    <row r="34" spans="1:2" ht="25.9">
      <c r="A34" s="22" t="s">
        <v>133</v>
      </c>
      <c r="B34" s="30" t="s">
        <v>106</v>
      </c>
    </row>
    <row r="35" spans="1:2" ht="25.5">
      <c r="A35" s="22" t="s">
        <v>23</v>
      </c>
      <c r="B35" s="29" t="s">
        <v>24</v>
      </c>
    </row>
    <row r="36" spans="1:2" ht="38.65">
      <c r="A36" s="22" t="s">
        <v>25</v>
      </c>
      <c r="B36" s="30" t="s">
        <v>26</v>
      </c>
    </row>
    <row r="37" spans="1:2" ht="89.25">
      <c r="A37" s="22" t="s">
        <v>132</v>
      </c>
      <c r="B37" s="30" t="s">
        <v>27</v>
      </c>
    </row>
    <row r="38" spans="1:2" ht="38.65">
      <c r="A38" s="22" t="s">
        <v>28</v>
      </c>
      <c r="B38" s="30" t="s">
        <v>29</v>
      </c>
    </row>
    <row r="39" spans="1:2" ht="38.65">
      <c r="A39" s="22" t="s">
        <v>30</v>
      </c>
      <c r="B39" s="30" t="s">
        <v>31</v>
      </c>
    </row>
    <row r="40" spans="1:2" ht="38.25">
      <c r="A40" s="22" t="s">
        <v>32</v>
      </c>
      <c r="B40" s="59" t="s">
        <v>33</v>
      </c>
    </row>
    <row r="41" spans="1:2" ht="51">
      <c r="A41" s="22" t="s">
        <v>34</v>
      </c>
      <c r="B41" s="59" t="s">
        <v>35</v>
      </c>
    </row>
    <row r="42" spans="1:2" ht="115.15">
      <c r="A42" s="22" t="s">
        <v>36</v>
      </c>
      <c r="B42" s="30" t="s">
        <v>37</v>
      </c>
    </row>
    <row r="43" spans="1:2" ht="38.65">
      <c r="A43" s="22" t="s">
        <v>38</v>
      </c>
      <c r="B43" s="30" t="s">
        <v>39</v>
      </c>
    </row>
    <row r="44" spans="1:2" ht="38.65">
      <c r="A44" s="22" t="s">
        <v>40</v>
      </c>
      <c r="B44" s="30" t="s">
        <v>41</v>
      </c>
    </row>
    <row r="45" spans="1:2" ht="38.65">
      <c r="A45" s="22" t="s">
        <v>42</v>
      </c>
      <c r="B45" s="30" t="s">
        <v>43</v>
      </c>
    </row>
    <row r="46" spans="1:2" ht="51">
      <c r="A46" s="22" t="s">
        <v>44</v>
      </c>
      <c r="B46" s="31" t="s">
        <v>45</v>
      </c>
    </row>
    <row r="47" spans="1:2" ht="25.9">
      <c r="A47" s="32" t="s">
        <v>46</v>
      </c>
      <c r="B47" s="33" t="s">
        <v>47</v>
      </c>
    </row>
    <row r="49" spans="1:2">
      <c r="A49" s="81" t="s">
        <v>170</v>
      </c>
      <c r="B49" s="82"/>
    </row>
  </sheetData>
  <customSheetViews>
    <customSheetView guid="{DF35EEC5-7EE7-4605-8A91-3DC681DE7CE4}" showPageBreaks="1" showGridLines="0" view="pageLayout" topLeftCell="A7">
      <selection activeCell="C16" sqref="C16"/>
    </customSheetView>
  </customSheetViews>
  <mergeCells count="6">
    <mergeCell ref="A1:B4"/>
    <mergeCell ref="A49:B49"/>
    <mergeCell ref="A8:B8"/>
    <mergeCell ref="A22:B22"/>
    <mergeCell ref="A5:B6"/>
    <mergeCell ref="A30:B30"/>
  </mergeCells>
  <pageMargins left="0.7" right="0.7" top="0.75" bottom="0.75" header="0.3" footer="0.3"/>
  <pageSetup orientation="portrait" r:id="rId1"/>
  <headerFooter>
    <oddHeader>&amp;C&amp;"Raleway,Bold"&amp;12Bundled Payment Evaluation - Health Plan Administered</oddHeader>
  </headerFooter>
  <rowBreaks count="1" manualBreakCount="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D1977-29E1-4B8E-84AB-5D106E2FFA06}">
  <sheetPr>
    <tabColor theme="6"/>
  </sheetPr>
  <dimension ref="B1:L64"/>
  <sheetViews>
    <sheetView showGridLines="0" view="pageLayout" topLeftCell="A22" zoomScale="125" zoomScaleNormal="85" zoomScalePageLayoutView="125" workbookViewId="0">
      <selection activeCell="B18" sqref="B18:G18"/>
    </sheetView>
  </sheetViews>
  <sheetFormatPr defaultColWidth="9" defaultRowHeight="12.75"/>
  <cols>
    <col min="1" max="1" width="3.3984375" style="34" customWidth="1"/>
    <col min="2" max="7" width="7.73046875" style="34" customWidth="1"/>
    <col min="8" max="8" width="2" style="34" customWidth="1"/>
    <col min="9" max="12" width="10.86328125" style="34" customWidth="1"/>
    <col min="13" max="16384" width="9" style="34"/>
  </cols>
  <sheetData>
    <row r="1" spans="2:12" ht="14.25" customHeight="1">
      <c r="B1" s="113" t="s">
        <v>166</v>
      </c>
      <c r="C1" s="114"/>
      <c r="D1" s="114"/>
      <c r="E1" s="114"/>
      <c r="F1" s="114"/>
      <c r="G1" s="114"/>
      <c r="H1" s="114"/>
      <c r="I1" s="114"/>
      <c r="J1" s="114"/>
      <c r="K1" s="114"/>
      <c r="L1" s="114"/>
    </row>
    <row r="2" spans="2:12" ht="14.25" customHeight="1">
      <c r="B2" s="114"/>
      <c r="C2" s="114"/>
      <c r="D2" s="114"/>
      <c r="E2" s="114"/>
      <c r="F2" s="114"/>
      <c r="G2" s="114"/>
      <c r="H2" s="114"/>
      <c r="I2" s="114"/>
      <c r="J2" s="114"/>
      <c r="K2" s="114"/>
      <c r="L2" s="114"/>
    </row>
    <row r="3" spans="2:12" ht="14.25" customHeight="1">
      <c r="B3" s="114"/>
      <c r="C3" s="114"/>
      <c r="D3" s="114"/>
      <c r="E3" s="114"/>
      <c r="F3" s="114"/>
      <c r="G3" s="114"/>
      <c r="H3" s="114"/>
      <c r="I3" s="114"/>
      <c r="J3" s="114"/>
      <c r="K3" s="114"/>
      <c r="L3" s="114"/>
    </row>
    <row r="4" spans="2:12" ht="14.25" customHeight="1">
      <c r="B4" s="115"/>
      <c r="C4" s="115"/>
      <c r="D4" s="115"/>
      <c r="E4" s="115"/>
      <c r="F4" s="115"/>
      <c r="G4" s="115"/>
      <c r="H4" s="115"/>
      <c r="I4" s="115"/>
      <c r="J4" s="115"/>
      <c r="K4" s="115"/>
      <c r="L4" s="115"/>
    </row>
    <row r="5" spans="2:12" ht="14.25" customHeight="1">
      <c r="B5" s="115"/>
      <c r="C5" s="115"/>
      <c r="D5" s="115"/>
      <c r="E5" s="115"/>
      <c r="F5" s="115"/>
      <c r="G5" s="115"/>
      <c r="H5" s="115"/>
      <c r="I5" s="115"/>
      <c r="J5" s="115"/>
      <c r="K5" s="115"/>
      <c r="L5" s="115"/>
    </row>
    <row r="6" spans="2:12" ht="14.25" customHeight="1">
      <c r="B6" s="115"/>
      <c r="C6" s="115"/>
      <c r="D6" s="115"/>
      <c r="E6" s="115"/>
      <c r="F6" s="115"/>
      <c r="G6" s="115"/>
      <c r="H6" s="115"/>
      <c r="I6" s="115"/>
      <c r="J6" s="115"/>
      <c r="K6" s="115"/>
      <c r="L6" s="115"/>
    </row>
    <row r="7" spans="2:12" ht="14.25" customHeight="1">
      <c r="B7" s="115"/>
      <c r="C7" s="115"/>
      <c r="D7" s="115"/>
      <c r="E7" s="115"/>
      <c r="F7" s="115"/>
      <c r="G7" s="115"/>
      <c r="H7" s="115"/>
      <c r="I7" s="115"/>
      <c r="J7" s="115"/>
      <c r="K7" s="115"/>
      <c r="L7" s="115"/>
    </row>
    <row r="8" spans="2:12" ht="14.25" customHeight="1">
      <c r="B8" s="115"/>
      <c r="C8" s="115"/>
      <c r="D8" s="115"/>
      <c r="E8" s="115"/>
      <c r="F8" s="115"/>
      <c r="G8" s="115"/>
      <c r="H8" s="115"/>
      <c r="I8" s="115"/>
      <c r="J8" s="115"/>
      <c r="K8" s="115"/>
      <c r="L8" s="115"/>
    </row>
    <row r="9" spans="2:12" ht="7.35" customHeight="1">
      <c r="B9" s="35"/>
      <c r="C9" s="35"/>
      <c r="D9" s="35"/>
      <c r="E9" s="35"/>
      <c r="F9" s="35"/>
      <c r="G9" s="35"/>
      <c r="H9" s="35"/>
      <c r="I9" s="35"/>
      <c r="J9" s="35"/>
      <c r="K9" s="35"/>
      <c r="L9" s="35"/>
    </row>
    <row r="10" spans="2:12" ht="14.25" customHeight="1">
      <c r="B10" s="36"/>
      <c r="C10" s="36"/>
      <c r="D10" s="36"/>
      <c r="E10" s="120" t="s">
        <v>81</v>
      </c>
      <c r="F10" s="121"/>
      <c r="G10" s="121"/>
      <c r="H10" s="121"/>
      <c r="I10" s="122"/>
      <c r="J10" s="36"/>
      <c r="K10" s="36"/>
      <c r="L10" s="36"/>
    </row>
    <row r="11" spans="2:12" ht="14.25" customHeight="1">
      <c r="B11" s="37"/>
      <c r="C11" s="37"/>
      <c r="D11" s="37"/>
      <c r="E11" s="123" t="s">
        <v>54</v>
      </c>
      <c r="F11" s="124"/>
      <c r="G11" s="124"/>
      <c r="H11" s="124"/>
      <c r="I11" s="125"/>
      <c r="J11" s="38"/>
      <c r="K11" s="38"/>
      <c r="L11" s="38"/>
    </row>
    <row r="12" spans="2:12" ht="7.35" customHeight="1"/>
    <row r="13" spans="2:12" ht="21.6" customHeight="1">
      <c r="B13" s="133" t="s">
        <v>86</v>
      </c>
      <c r="C13" s="134"/>
      <c r="D13" s="134"/>
      <c r="E13" s="134"/>
      <c r="F13" s="134"/>
      <c r="G13" s="134"/>
      <c r="H13" s="39"/>
      <c r="I13" s="128"/>
      <c r="J13" s="129"/>
      <c r="K13" s="129"/>
      <c r="L13" s="129"/>
    </row>
    <row r="14" spans="2:12" ht="21.6" customHeight="1">
      <c r="B14" s="97" t="s">
        <v>112</v>
      </c>
      <c r="C14" s="98"/>
      <c r="D14" s="98"/>
      <c r="E14" s="98"/>
      <c r="F14" s="98"/>
      <c r="G14" s="98"/>
      <c r="H14" s="39"/>
      <c r="I14" s="135" t="s">
        <v>85</v>
      </c>
      <c r="J14" s="136"/>
      <c r="K14" s="136"/>
      <c r="L14" s="136"/>
    </row>
    <row r="15" spans="2:12" ht="21.6" customHeight="1">
      <c r="B15" s="97" t="s">
        <v>83</v>
      </c>
      <c r="C15" s="98"/>
      <c r="D15" s="98"/>
      <c r="E15" s="98"/>
      <c r="F15" s="98"/>
      <c r="G15" s="98"/>
      <c r="H15" s="39"/>
      <c r="I15" s="135" t="s">
        <v>85</v>
      </c>
      <c r="J15" s="136"/>
      <c r="K15" s="136"/>
      <c r="L15" s="136"/>
    </row>
    <row r="16" spans="2:12" ht="21.6" customHeight="1">
      <c r="B16" s="97" t="s">
        <v>84</v>
      </c>
      <c r="C16" s="98"/>
      <c r="D16" s="98"/>
      <c r="E16" s="98"/>
      <c r="F16" s="98"/>
      <c r="G16" s="98"/>
      <c r="H16" s="39"/>
      <c r="I16" s="95"/>
      <c r="J16" s="96"/>
      <c r="K16" s="96"/>
      <c r="L16" s="96"/>
    </row>
    <row r="17" spans="2:12" ht="42.4" customHeight="1">
      <c r="B17" s="97" t="s">
        <v>103</v>
      </c>
      <c r="C17" s="98"/>
      <c r="D17" s="98"/>
      <c r="E17" s="98"/>
      <c r="F17" s="98"/>
      <c r="G17" s="98"/>
      <c r="H17" s="39"/>
      <c r="I17" s="95"/>
      <c r="J17" s="96"/>
      <c r="K17" s="96"/>
      <c r="L17" s="96"/>
    </row>
    <row r="18" spans="2:12" ht="43.5" customHeight="1">
      <c r="B18" s="99" t="s">
        <v>138</v>
      </c>
      <c r="C18" s="100"/>
      <c r="D18" s="100"/>
      <c r="E18" s="100"/>
      <c r="F18" s="100"/>
      <c r="G18" s="100"/>
      <c r="H18" s="39"/>
      <c r="I18" s="95"/>
      <c r="J18" s="96"/>
      <c r="K18" s="96"/>
      <c r="L18" s="96"/>
    </row>
    <row r="19" spans="2:12" ht="28.7" customHeight="1">
      <c r="B19" s="97" t="s">
        <v>116</v>
      </c>
      <c r="C19" s="98"/>
      <c r="D19" s="98"/>
      <c r="E19" s="98"/>
      <c r="F19" s="98"/>
      <c r="G19" s="98"/>
      <c r="H19" s="39"/>
      <c r="I19" s="126" t="e">
        <f>I17/(I17+I18)</f>
        <v>#DIV/0!</v>
      </c>
      <c r="J19" s="127"/>
      <c r="K19" s="127"/>
      <c r="L19" s="127"/>
    </row>
    <row r="20" spans="2:12" ht="7.35" customHeight="1"/>
    <row r="21" spans="2:12" ht="13.15">
      <c r="B21" s="116" t="s">
        <v>92</v>
      </c>
      <c r="C21" s="116"/>
      <c r="D21" s="116"/>
      <c r="E21" s="116"/>
      <c r="F21" s="116"/>
      <c r="G21" s="116"/>
      <c r="H21" s="116"/>
      <c r="I21" s="116"/>
      <c r="J21" s="116"/>
      <c r="K21" s="116"/>
      <c r="L21" s="132"/>
    </row>
    <row r="22" spans="2:12" ht="7.35" customHeight="1"/>
    <row r="23" spans="2:12" ht="57.75" customHeight="1">
      <c r="B23" s="118" t="s">
        <v>102</v>
      </c>
      <c r="C23" s="119"/>
      <c r="D23" s="119"/>
      <c r="E23" s="119"/>
      <c r="F23" s="119"/>
      <c r="G23" s="119"/>
      <c r="H23" s="119"/>
      <c r="I23" s="119"/>
      <c r="J23" s="119"/>
      <c r="K23" s="119"/>
      <c r="L23" s="119"/>
    </row>
    <row r="24" spans="2:12" ht="7.35" customHeight="1">
      <c r="B24" s="40"/>
    </row>
    <row r="25" spans="2:12" ht="15">
      <c r="B25" s="41"/>
      <c r="C25" s="41"/>
      <c r="D25" s="41"/>
      <c r="E25" s="41"/>
      <c r="F25" s="41"/>
      <c r="G25" s="41"/>
      <c r="H25" s="41"/>
      <c r="I25" s="130" t="s">
        <v>97</v>
      </c>
      <c r="J25" s="131"/>
      <c r="K25" s="130" t="s">
        <v>98</v>
      </c>
      <c r="L25" s="131"/>
    </row>
    <row r="26" spans="2:12">
      <c r="B26" s="41"/>
      <c r="C26" s="41"/>
      <c r="D26" s="41"/>
      <c r="E26" s="41"/>
      <c r="F26" s="41"/>
      <c r="G26" s="41"/>
      <c r="H26" s="41"/>
      <c r="I26" s="42" t="s">
        <v>88</v>
      </c>
      <c r="J26" s="42" t="s">
        <v>89</v>
      </c>
      <c r="K26" s="42" t="s">
        <v>88</v>
      </c>
      <c r="L26" s="42" t="s">
        <v>89</v>
      </c>
    </row>
    <row r="27" spans="2:12" ht="28.7" customHeight="1">
      <c r="B27" s="104" t="s">
        <v>143</v>
      </c>
      <c r="C27" s="105"/>
      <c r="D27" s="105"/>
      <c r="E27" s="106"/>
      <c r="F27" s="106"/>
      <c r="G27" s="106"/>
      <c r="H27" s="41"/>
      <c r="I27" s="43"/>
      <c r="J27" s="44"/>
      <c r="K27" s="45"/>
      <c r="L27" s="44"/>
    </row>
    <row r="28" spans="2:12" ht="28.7" customHeight="1">
      <c r="B28" s="107" t="s">
        <v>114</v>
      </c>
      <c r="C28" s="108"/>
      <c r="D28" s="108"/>
      <c r="E28" s="109"/>
      <c r="F28" s="109"/>
      <c r="G28" s="109"/>
      <c r="H28" s="41"/>
      <c r="I28" s="43"/>
      <c r="J28" s="44"/>
      <c r="K28" s="45"/>
      <c r="L28" s="44"/>
    </row>
    <row r="29" spans="2:12" ht="28.7" customHeight="1">
      <c r="B29" s="107" t="s">
        <v>155</v>
      </c>
      <c r="C29" s="108"/>
      <c r="D29" s="108"/>
      <c r="E29" s="109"/>
      <c r="F29" s="109"/>
      <c r="G29" s="109"/>
      <c r="H29" s="41"/>
      <c r="I29" s="53">
        <f>I27-K27</f>
        <v>0</v>
      </c>
      <c r="J29" s="60" t="e">
        <f>I29/K27</f>
        <v>#DIV/0!</v>
      </c>
      <c r="K29" s="54"/>
      <c r="L29" s="54"/>
    </row>
    <row r="30" spans="2:12" ht="28.7" customHeight="1">
      <c r="B30" s="110" t="s">
        <v>91</v>
      </c>
      <c r="C30" s="111"/>
      <c r="D30" s="111"/>
      <c r="E30" s="112"/>
      <c r="F30" s="112"/>
      <c r="G30" s="112"/>
      <c r="H30" s="41"/>
      <c r="I30" s="53">
        <f>I27-I28</f>
        <v>0</v>
      </c>
      <c r="J30" s="60" t="e">
        <f>I30/I28</f>
        <v>#DIV/0!</v>
      </c>
      <c r="K30" s="53">
        <f>K27-K28</f>
        <v>0</v>
      </c>
      <c r="L30" s="60" t="e">
        <f>K30/K28</f>
        <v>#DIV/0!</v>
      </c>
    </row>
    <row r="31" spans="2:12" ht="7.35" customHeight="1">
      <c r="B31" s="101"/>
      <c r="C31" s="102"/>
      <c r="D31" s="102"/>
      <c r="E31" s="103"/>
      <c r="F31" s="103"/>
      <c r="G31" s="103"/>
    </row>
    <row r="32" spans="2:12" ht="14.45" customHeight="1">
      <c r="B32" s="93" t="s">
        <v>156</v>
      </c>
      <c r="C32" s="94"/>
      <c r="D32" s="94"/>
      <c r="E32" s="94"/>
      <c r="F32" s="94"/>
      <c r="G32" s="94"/>
      <c r="H32" s="94"/>
      <c r="I32" s="94"/>
      <c r="J32" s="94"/>
      <c r="K32" s="94"/>
      <c r="L32" s="94"/>
    </row>
    <row r="33" spans="2:12" ht="14.45" customHeight="1">
      <c r="B33" s="94"/>
      <c r="C33" s="94"/>
      <c r="D33" s="94"/>
      <c r="E33" s="94"/>
      <c r="F33" s="94"/>
      <c r="G33" s="94"/>
      <c r="H33" s="94"/>
      <c r="I33" s="94"/>
      <c r="J33" s="94"/>
      <c r="K33" s="94"/>
      <c r="L33" s="94"/>
    </row>
    <row r="34" spans="2:12">
      <c r="B34" s="94"/>
      <c r="C34" s="94"/>
      <c r="D34" s="94"/>
      <c r="E34" s="94"/>
      <c r="F34" s="94"/>
      <c r="G34" s="94"/>
      <c r="H34" s="94"/>
      <c r="I34" s="94"/>
      <c r="J34" s="94"/>
      <c r="K34" s="94"/>
      <c r="L34" s="94"/>
    </row>
    <row r="35" spans="2:12">
      <c r="B35" s="94"/>
      <c r="C35" s="94"/>
      <c r="D35" s="94"/>
      <c r="E35" s="94"/>
      <c r="F35" s="94"/>
      <c r="G35" s="94"/>
      <c r="H35" s="94"/>
      <c r="I35" s="94"/>
      <c r="J35" s="94"/>
      <c r="K35" s="94"/>
      <c r="L35" s="94"/>
    </row>
    <row r="36" spans="2:12">
      <c r="B36" s="94"/>
      <c r="C36" s="94"/>
      <c r="D36" s="94"/>
      <c r="E36" s="94"/>
      <c r="F36" s="94"/>
      <c r="G36" s="94"/>
      <c r="H36" s="94"/>
      <c r="I36" s="94"/>
      <c r="J36" s="94"/>
      <c r="K36" s="94"/>
      <c r="L36" s="94"/>
    </row>
    <row r="37" spans="2:12" ht="14.25">
      <c r="B37" s="116" t="s">
        <v>142</v>
      </c>
      <c r="C37" s="117"/>
      <c r="D37" s="117"/>
      <c r="E37" s="117"/>
      <c r="F37" s="117"/>
      <c r="G37" s="117"/>
      <c r="H37" s="117"/>
      <c r="I37" s="117"/>
      <c r="J37" s="117"/>
      <c r="K37" s="117"/>
      <c r="L37" s="117"/>
    </row>
    <row r="38" spans="2:12" ht="33.4" customHeight="1">
      <c r="B38" s="143" t="s">
        <v>117</v>
      </c>
      <c r="C38" s="144"/>
      <c r="D38" s="144"/>
      <c r="E38" s="144"/>
      <c r="F38" s="144"/>
      <c r="G38" s="144"/>
      <c r="H38" s="144"/>
      <c r="I38" s="144"/>
      <c r="J38" s="144"/>
      <c r="K38" s="144"/>
      <c r="L38" s="144"/>
    </row>
    <row r="39" spans="2:12" ht="13.15">
      <c r="B39" s="41"/>
      <c r="C39" s="41"/>
      <c r="D39" s="41"/>
      <c r="E39" s="41"/>
      <c r="F39" s="41"/>
      <c r="G39" s="41"/>
      <c r="H39" s="41"/>
      <c r="I39" s="130" t="s">
        <v>14</v>
      </c>
      <c r="J39" s="131"/>
      <c r="K39" s="130" t="s">
        <v>15</v>
      </c>
      <c r="L39" s="131"/>
    </row>
    <row r="40" spans="2:12" ht="28.7" customHeight="1">
      <c r="B40" s="139" t="s">
        <v>119</v>
      </c>
      <c r="C40" s="140"/>
      <c r="D40" s="140"/>
      <c r="E40" s="140"/>
      <c r="F40" s="140"/>
      <c r="G40" s="140"/>
      <c r="H40" s="46"/>
      <c r="I40" s="147">
        <f>I17</f>
        <v>0</v>
      </c>
      <c r="J40" s="148"/>
      <c r="K40" s="47"/>
      <c r="L40" s="47"/>
    </row>
    <row r="41" spans="2:12" ht="28.7" customHeight="1">
      <c r="B41" s="107" t="s">
        <v>157</v>
      </c>
      <c r="C41" s="108"/>
      <c r="D41" s="108"/>
      <c r="E41" s="108"/>
      <c r="F41" s="108"/>
      <c r="G41" s="108"/>
      <c r="H41" s="46"/>
      <c r="I41" s="137">
        <f>I40*I29</f>
        <v>0</v>
      </c>
      <c r="J41" s="138"/>
      <c r="K41" s="48"/>
      <c r="L41" s="44"/>
    </row>
    <row r="42" spans="2:12" ht="28.7" customHeight="1">
      <c r="B42" s="141" t="s">
        <v>120</v>
      </c>
      <c r="C42" s="142"/>
      <c r="D42" s="142"/>
      <c r="E42" s="142"/>
      <c r="F42" s="142"/>
      <c r="G42" s="142"/>
      <c r="H42" s="49"/>
      <c r="I42" s="145"/>
      <c r="J42" s="146"/>
      <c r="K42" s="48"/>
      <c r="L42" s="44"/>
    </row>
    <row r="43" spans="2:12" ht="28.7" customHeight="1">
      <c r="B43" s="107" t="s">
        <v>95</v>
      </c>
      <c r="C43" s="154"/>
      <c r="D43" s="154"/>
      <c r="E43" s="154"/>
      <c r="F43" s="154"/>
      <c r="G43" s="154"/>
      <c r="H43" s="49"/>
      <c r="I43" s="147">
        <f>I42-I40</f>
        <v>0</v>
      </c>
      <c r="J43" s="148"/>
      <c r="K43" s="48"/>
      <c r="L43" s="50"/>
    </row>
    <row r="44" spans="2:12" ht="28.7" customHeight="1">
      <c r="B44" s="141" t="s">
        <v>121</v>
      </c>
      <c r="C44" s="142"/>
      <c r="D44" s="142"/>
      <c r="E44" s="142"/>
      <c r="F44" s="142"/>
      <c r="G44" s="142"/>
      <c r="H44" s="49"/>
      <c r="I44" s="159"/>
      <c r="J44" s="160"/>
      <c r="K44" s="44"/>
      <c r="L44" s="44"/>
    </row>
    <row r="45" spans="2:12" ht="28.7" customHeight="1">
      <c r="B45" s="107" t="s">
        <v>159</v>
      </c>
      <c r="C45" s="154"/>
      <c r="D45" s="154"/>
      <c r="E45" s="154"/>
      <c r="F45" s="154"/>
      <c r="G45" s="154"/>
      <c r="H45" s="49"/>
      <c r="I45" s="161">
        <f>I43*(K27*-1)+(I43*I44)</f>
        <v>0</v>
      </c>
      <c r="J45" s="162"/>
      <c r="K45" s="51"/>
      <c r="L45" s="51"/>
    </row>
    <row r="46" spans="2:12" ht="28.7" customHeight="1">
      <c r="B46" s="155" t="s">
        <v>160</v>
      </c>
      <c r="C46" s="156"/>
      <c r="D46" s="156"/>
      <c r="E46" s="156"/>
      <c r="F46" s="156"/>
      <c r="G46" s="156"/>
      <c r="H46" s="49"/>
      <c r="I46" s="157">
        <f>I41+I45</f>
        <v>0</v>
      </c>
      <c r="J46" s="158"/>
      <c r="K46" s="44"/>
      <c r="L46" s="44"/>
    </row>
    <row r="47" spans="2:12" ht="7.35" customHeight="1"/>
    <row r="48" spans="2:12" ht="45" customHeight="1">
      <c r="B48" s="149" t="s">
        <v>158</v>
      </c>
      <c r="C48" s="150"/>
      <c r="D48" s="150"/>
      <c r="E48" s="150"/>
      <c r="F48" s="150"/>
      <c r="G48" s="150"/>
      <c r="H48" s="150"/>
      <c r="I48" s="150"/>
      <c r="J48" s="150"/>
      <c r="K48" s="150"/>
      <c r="L48" s="150"/>
    </row>
    <row r="49" spans="2:12" ht="14.25">
      <c r="B49" s="116" t="s">
        <v>100</v>
      </c>
      <c r="C49" s="151"/>
      <c r="D49" s="151"/>
      <c r="E49" s="151"/>
      <c r="F49" s="151"/>
      <c r="G49" s="151"/>
      <c r="H49" s="151"/>
      <c r="I49" s="151"/>
      <c r="J49" s="151"/>
      <c r="K49" s="151"/>
      <c r="L49" s="151"/>
    </row>
    <row r="50" spans="2:12">
      <c r="B50" s="152" t="s">
        <v>122</v>
      </c>
      <c r="C50" s="153"/>
      <c r="D50" s="153"/>
      <c r="E50" s="153"/>
      <c r="F50" s="153"/>
      <c r="G50" s="153"/>
      <c r="H50" s="153"/>
      <c r="I50" s="153"/>
      <c r="J50" s="153"/>
      <c r="K50" s="153"/>
      <c r="L50" s="153"/>
    </row>
    <row r="51" spans="2:12">
      <c r="B51" s="153"/>
      <c r="C51" s="153"/>
      <c r="D51" s="153"/>
      <c r="E51" s="153"/>
      <c r="F51" s="153"/>
      <c r="G51" s="153"/>
      <c r="H51" s="153"/>
      <c r="I51" s="153"/>
      <c r="J51" s="153"/>
      <c r="K51" s="153"/>
      <c r="L51" s="153"/>
    </row>
    <row r="52" spans="2:12">
      <c r="B52" s="153"/>
      <c r="C52" s="153"/>
      <c r="D52" s="153"/>
      <c r="E52" s="153"/>
      <c r="F52" s="153"/>
      <c r="G52" s="153"/>
      <c r="H52" s="153"/>
      <c r="I52" s="153"/>
      <c r="J52" s="153"/>
      <c r="K52" s="153"/>
      <c r="L52" s="153"/>
    </row>
    <row r="53" spans="2:12">
      <c r="B53" s="153"/>
      <c r="C53" s="153"/>
      <c r="D53" s="153"/>
      <c r="E53" s="153"/>
      <c r="F53" s="153"/>
      <c r="G53" s="153"/>
      <c r="H53" s="153"/>
      <c r="I53" s="153"/>
      <c r="J53" s="153"/>
      <c r="K53" s="153"/>
      <c r="L53" s="153"/>
    </row>
    <row r="54" spans="2:12">
      <c r="B54" s="153"/>
      <c r="C54" s="153"/>
      <c r="D54" s="153"/>
      <c r="E54" s="153"/>
      <c r="F54" s="153"/>
      <c r="G54" s="153"/>
      <c r="H54" s="153"/>
      <c r="I54" s="153"/>
      <c r="J54" s="153"/>
      <c r="K54" s="153"/>
      <c r="L54" s="153"/>
    </row>
    <row r="55" spans="2:12" ht="15.4" customHeight="1">
      <c r="B55" s="169" t="s">
        <v>99</v>
      </c>
      <c r="C55" s="170"/>
      <c r="D55" s="170"/>
      <c r="E55" s="170"/>
      <c r="F55" s="170"/>
      <c r="G55" s="170"/>
      <c r="H55" s="41"/>
      <c r="I55" s="130" t="s">
        <v>14</v>
      </c>
      <c r="J55" s="131"/>
      <c r="K55" s="130" t="s">
        <v>15</v>
      </c>
      <c r="L55" s="131"/>
    </row>
    <row r="56" spans="2:12" ht="28.9" customHeight="1">
      <c r="B56" s="104" t="s">
        <v>17</v>
      </c>
      <c r="C56" s="167"/>
      <c r="D56" s="167"/>
      <c r="E56" s="167"/>
      <c r="F56" s="167"/>
      <c r="G56" s="167"/>
      <c r="H56" s="46"/>
      <c r="I56" s="163" t="s">
        <v>89</v>
      </c>
      <c r="J56" s="164"/>
      <c r="K56" s="172" t="s">
        <v>89</v>
      </c>
      <c r="L56" s="174"/>
    </row>
    <row r="57" spans="2:12" ht="28.9" customHeight="1">
      <c r="B57" s="107" t="s">
        <v>19</v>
      </c>
      <c r="C57" s="168"/>
      <c r="D57" s="168"/>
      <c r="E57" s="168"/>
      <c r="F57" s="168"/>
      <c r="G57" s="168"/>
      <c r="H57" s="46"/>
      <c r="I57" s="163" t="s">
        <v>89</v>
      </c>
      <c r="J57" s="164"/>
      <c r="K57" s="172" t="s">
        <v>89</v>
      </c>
      <c r="L57" s="174"/>
    </row>
    <row r="58" spans="2:12" ht="28.9" customHeight="1">
      <c r="B58" s="107" t="s">
        <v>21</v>
      </c>
      <c r="C58" s="168"/>
      <c r="D58" s="168"/>
      <c r="E58" s="168"/>
      <c r="F58" s="168"/>
      <c r="G58" s="168"/>
      <c r="H58" s="49"/>
      <c r="I58" s="163" t="s">
        <v>89</v>
      </c>
      <c r="J58" s="164"/>
      <c r="K58" s="172" t="s">
        <v>89</v>
      </c>
      <c r="L58" s="174"/>
    </row>
    <row r="59" spans="2:12" ht="28.9" customHeight="1">
      <c r="B59" s="107" t="s">
        <v>123</v>
      </c>
      <c r="C59" s="168"/>
      <c r="D59" s="168"/>
      <c r="E59" s="168"/>
      <c r="F59" s="168"/>
      <c r="G59" s="168"/>
      <c r="H59" s="49"/>
      <c r="I59" s="163" t="s">
        <v>89</v>
      </c>
      <c r="J59" s="171"/>
      <c r="K59" s="172" t="s">
        <v>89</v>
      </c>
      <c r="L59" s="173"/>
    </row>
    <row r="60" spans="2:12" ht="28.9" customHeight="1">
      <c r="B60" s="107" t="s">
        <v>115</v>
      </c>
      <c r="C60" s="168"/>
      <c r="D60" s="168"/>
      <c r="E60" s="168"/>
      <c r="F60" s="168"/>
      <c r="G60" s="168"/>
      <c r="H60" s="49"/>
      <c r="I60" s="163" t="s">
        <v>154</v>
      </c>
      <c r="J60" s="171"/>
      <c r="K60" s="172" t="s">
        <v>154</v>
      </c>
      <c r="L60" s="173"/>
    </row>
    <row r="61" spans="2:12" ht="28.9" customHeight="1">
      <c r="B61" s="165" t="str">
        <f>IFERROR(VLOOKUP($E$11&amp;1,CustomQuality,2,0),"")</f>
        <v>Hospital-level Risk-Standardized Complication Rate (RSCR) following elective primary Total Hip Arthroplasty (THA) and/or Total Knee Arthroplasty (TKA)</v>
      </c>
      <c r="C61" s="166"/>
      <c r="D61" s="166"/>
      <c r="E61" s="166"/>
      <c r="F61" s="166"/>
      <c r="G61" s="166"/>
      <c r="H61" s="49"/>
      <c r="I61" s="163" t="s">
        <v>89</v>
      </c>
      <c r="J61" s="164"/>
      <c r="K61" s="172" t="s">
        <v>89</v>
      </c>
      <c r="L61" s="174"/>
    </row>
    <row r="62" spans="2:12" ht="28.9" customHeight="1">
      <c r="B62" s="165" t="str">
        <f>IFERROR(VLOOKUP($E$11&amp;2,CustomQuality,2,0),"")</f>
        <v>Mortality rate within 30 days of surgery</v>
      </c>
      <c r="C62" s="166"/>
      <c r="D62" s="166"/>
      <c r="E62" s="166"/>
      <c r="F62" s="166"/>
      <c r="G62" s="166"/>
      <c r="H62" s="49"/>
      <c r="I62" s="163" t="s">
        <v>89</v>
      </c>
      <c r="J62" s="164"/>
      <c r="K62" s="172" t="s">
        <v>89</v>
      </c>
      <c r="L62" s="174"/>
    </row>
    <row r="63" spans="2:12" ht="28.9" customHeight="1">
      <c r="B63" s="165" t="str">
        <f>IFERROR(VLOOKUP($E$11&amp;3,CustomQuality,2,0),"")</f>
        <v>Re-operation rate within 30 days of surgery</v>
      </c>
      <c r="C63" s="166"/>
      <c r="D63" s="166"/>
      <c r="E63" s="166"/>
      <c r="F63" s="166"/>
      <c r="G63" s="166"/>
      <c r="H63" s="49"/>
      <c r="I63" s="163" t="s">
        <v>89</v>
      </c>
      <c r="J63" s="164"/>
      <c r="K63" s="172" t="s">
        <v>89</v>
      </c>
      <c r="L63" s="174"/>
    </row>
    <row r="64" spans="2:12" ht="28.9" customHeight="1">
      <c r="B64" s="165" t="str">
        <f>IFERROR(VLOOKUP($E$11&amp;4,CustomQuality,2,0),"")</f>
        <v>Major complication rate within 30 days of surgery</v>
      </c>
      <c r="C64" s="166"/>
      <c r="D64" s="166"/>
      <c r="E64" s="166"/>
      <c r="F64" s="166"/>
      <c r="G64" s="166"/>
      <c r="H64" s="49"/>
      <c r="I64" s="163" t="s">
        <v>89</v>
      </c>
      <c r="J64" s="164"/>
      <c r="K64" s="172" t="s">
        <v>89</v>
      </c>
      <c r="L64" s="174"/>
    </row>
  </sheetData>
  <sheetProtection algorithmName="SHA-512" hashValue="2nTmb/l0TTUquX5Rdq76T8NBVm1YsrwOaib7B0od76qZJMlasH9dlJ5BhZdPmbVf5Y2bvpYhuDCWWzGRNNxc6w==" saltValue="+SGpQ+WvcfJqOZinKhGLgw==" spinCount="100000" sheet="1" objects="1" scenarios="1" formatCells="0" formatColumns="0" formatRows="0" insertColumns="0" insertRows="0"/>
  <customSheetViews>
    <customSheetView guid="{DF35EEC5-7EE7-4605-8A91-3DC681DE7CE4}" showPageBreaks="1" showGridLines="0" view="pageLayout">
      <selection activeCell="B1" sqref="B1:L8"/>
    </customSheetView>
  </customSheetViews>
  <mergeCells count="78">
    <mergeCell ref="B63:G63"/>
    <mergeCell ref="I63:J63"/>
    <mergeCell ref="B64:G64"/>
    <mergeCell ref="I64:J64"/>
    <mergeCell ref="K56:L56"/>
    <mergeCell ref="K57:L57"/>
    <mergeCell ref="K58:L58"/>
    <mergeCell ref="K61:L61"/>
    <mergeCell ref="K62:L62"/>
    <mergeCell ref="K63:L63"/>
    <mergeCell ref="K64:L64"/>
    <mergeCell ref="B59:G59"/>
    <mergeCell ref="B60:G60"/>
    <mergeCell ref="B58:G58"/>
    <mergeCell ref="I58:J58"/>
    <mergeCell ref="B61:G61"/>
    <mergeCell ref="I61:J61"/>
    <mergeCell ref="B62:G62"/>
    <mergeCell ref="I62:J62"/>
    <mergeCell ref="I55:J55"/>
    <mergeCell ref="K55:L55"/>
    <mergeCell ref="B56:G56"/>
    <mergeCell ref="I56:J56"/>
    <mergeCell ref="B57:G57"/>
    <mergeCell ref="I57:J57"/>
    <mergeCell ref="B55:G55"/>
    <mergeCell ref="I59:J59"/>
    <mergeCell ref="K59:L59"/>
    <mergeCell ref="I60:J60"/>
    <mergeCell ref="K60:L60"/>
    <mergeCell ref="B48:L48"/>
    <mergeCell ref="B49:L49"/>
    <mergeCell ref="B50:L54"/>
    <mergeCell ref="B43:G43"/>
    <mergeCell ref="B44:G44"/>
    <mergeCell ref="B45:G45"/>
    <mergeCell ref="B46:G46"/>
    <mergeCell ref="I46:J46"/>
    <mergeCell ref="I43:J43"/>
    <mergeCell ref="I44:J44"/>
    <mergeCell ref="I45:J45"/>
    <mergeCell ref="I41:J41"/>
    <mergeCell ref="B40:G40"/>
    <mergeCell ref="B41:G41"/>
    <mergeCell ref="B42:G42"/>
    <mergeCell ref="B38:L38"/>
    <mergeCell ref="I39:J39"/>
    <mergeCell ref="I42:J42"/>
    <mergeCell ref="K39:L39"/>
    <mergeCell ref="I40:J40"/>
    <mergeCell ref="B1:L8"/>
    <mergeCell ref="B37:L37"/>
    <mergeCell ref="B23:L23"/>
    <mergeCell ref="E10:I10"/>
    <mergeCell ref="E11:I11"/>
    <mergeCell ref="I19:L19"/>
    <mergeCell ref="I13:L13"/>
    <mergeCell ref="I25:J25"/>
    <mergeCell ref="K25:L25"/>
    <mergeCell ref="B21:L21"/>
    <mergeCell ref="B13:G13"/>
    <mergeCell ref="I14:L14"/>
    <mergeCell ref="I15:L15"/>
    <mergeCell ref="I16:L16"/>
    <mergeCell ref="B19:G19"/>
    <mergeCell ref="B14:G14"/>
    <mergeCell ref="B31:G31"/>
    <mergeCell ref="B27:G27"/>
    <mergeCell ref="B28:G28"/>
    <mergeCell ref="B29:G29"/>
    <mergeCell ref="B30:G30"/>
    <mergeCell ref="B15:G15"/>
    <mergeCell ref="B32:L36"/>
    <mergeCell ref="I17:L17"/>
    <mergeCell ref="I18:L18"/>
    <mergeCell ref="B16:G16"/>
    <mergeCell ref="B17:G17"/>
    <mergeCell ref="B18:G18"/>
  </mergeCells>
  <conditionalFormatting sqref="I29:J30 K30:L30">
    <cfRule type="cellIs" dxfId="5" priority="8" operator="greaterThan">
      <formula>0</formula>
    </cfRule>
  </conditionalFormatting>
  <conditionalFormatting sqref="K43:L43">
    <cfRule type="cellIs" dxfId="4" priority="5" operator="greaterThan">
      <formula>0</formula>
    </cfRule>
  </conditionalFormatting>
  <conditionalFormatting sqref="I41">
    <cfRule type="cellIs" dxfId="3" priority="4" operator="greaterThan">
      <formula>0</formula>
    </cfRule>
  </conditionalFormatting>
  <pageMargins left="0.25" right="0.25" top="0.75" bottom="0.75" header="0.3" footer="0.3"/>
  <pageSetup orientation="portrait" r:id="rId1"/>
  <headerFooter>
    <oddHeader>&amp;C&amp;"Raleway,Bold"&amp;12Bundled Payment Evaluation - Health Plan Administered</oddHeader>
  </headerFooter>
  <rowBreaks count="1" manualBreakCount="1">
    <brk id="36" max="16383" man="1"/>
  </rowBreak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18F31E6-E67E-485B-ADF3-748D58F0F6C5}">
          <x14:formula1>
            <xm:f>'Quality Measures'!$D$3:$D$9</xm:f>
          </x14:formula1>
          <xm:sqref>E11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0BEB5-F847-472E-AA6E-525616603FEA}">
  <sheetPr>
    <tabColor theme="3"/>
  </sheetPr>
  <dimension ref="B1:M66"/>
  <sheetViews>
    <sheetView showGridLines="0" view="pageLayout" zoomScale="125" zoomScaleNormal="85" zoomScalePageLayoutView="125" workbookViewId="0">
      <selection activeCell="B1" sqref="B1:L8"/>
    </sheetView>
  </sheetViews>
  <sheetFormatPr defaultColWidth="9" defaultRowHeight="12.75"/>
  <cols>
    <col min="1" max="1" width="3.3984375" style="34" customWidth="1"/>
    <col min="2" max="7" width="7.73046875" style="34" customWidth="1"/>
    <col min="8" max="8" width="2" style="34" customWidth="1"/>
    <col min="9" max="12" width="10.86328125" style="34" customWidth="1"/>
    <col min="13" max="16384" width="9" style="34"/>
  </cols>
  <sheetData>
    <row r="1" spans="2:12" ht="14.25" customHeight="1">
      <c r="B1" s="118" t="s">
        <v>101</v>
      </c>
      <c r="C1" s="175"/>
      <c r="D1" s="175"/>
      <c r="E1" s="175"/>
      <c r="F1" s="175"/>
      <c r="G1" s="175"/>
      <c r="H1" s="175"/>
      <c r="I1" s="175"/>
      <c r="J1" s="175"/>
      <c r="K1" s="175"/>
      <c r="L1" s="175"/>
    </row>
    <row r="2" spans="2:12" ht="14.25" customHeight="1">
      <c r="B2" s="175"/>
      <c r="C2" s="175"/>
      <c r="D2" s="175"/>
      <c r="E2" s="175"/>
      <c r="F2" s="175"/>
      <c r="G2" s="175"/>
      <c r="H2" s="175"/>
      <c r="I2" s="175"/>
      <c r="J2" s="175"/>
      <c r="K2" s="175"/>
      <c r="L2" s="175"/>
    </row>
    <row r="3" spans="2:12" ht="14.25" customHeight="1">
      <c r="B3" s="175"/>
      <c r="C3" s="175"/>
      <c r="D3" s="175"/>
      <c r="E3" s="175"/>
      <c r="F3" s="175"/>
      <c r="G3" s="175"/>
      <c r="H3" s="175"/>
      <c r="I3" s="175"/>
      <c r="J3" s="175"/>
      <c r="K3" s="175"/>
      <c r="L3" s="175"/>
    </row>
    <row r="4" spans="2:12" ht="14.25" customHeight="1">
      <c r="B4" s="176"/>
      <c r="C4" s="176"/>
      <c r="D4" s="176"/>
      <c r="E4" s="176"/>
      <c r="F4" s="176"/>
      <c r="G4" s="176"/>
      <c r="H4" s="176"/>
      <c r="I4" s="176"/>
      <c r="J4" s="176"/>
      <c r="K4" s="176"/>
      <c r="L4" s="176"/>
    </row>
    <row r="5" spans="2:12" ht="14.25" customHeight="1">
      <c r="B5" s="176"/>
      <c r="C5" s="176"/>
      <c r="D5" s="176"/>
      <c r="E5" s="176"/>
      <c r="F5" s="176"/>
      <c r="G5" s="176"/>
      <c r="H5" s="176"/>
      <c r="I5" s="176"/>
      <c r="J5" s="176"/>
      <c r="K5" s="176"/>
      <c r="L5" s="176"/>
    </row>
    <row r="6" spans="2:12" ht="14.25" customHeight="1">
      <c r="B6" s="176"/>
      <c r="C6" s="176"/>
      <c r="D6" s="176"/>
      <c r="E6" s="176"/>
      <c r="F6" s="176"/>
      <c r="G6" s="176"/>
      <c r="H6" s="176"/>
      <c r="I6" s="176"/>
      <c r="J6" s="176"/>
      <c r="K6" s="176"/>
      <c r="L6" s="176"/>
    </row>
    <row r="7" spans="2:12" ht="14.25" customHeight="1">
      <c r="B7" s="176"/>
      <c r="C7" s="176"/>
      <c r="D7" s="176"/>
      <c r="E7" s="176"/>
      <c r="F7" s="176"/>
      <c r="G7" s="176"/>
      <c r="H7" s="176"/>
      <c r="I7" s="176"/>
      <c r="J7" s="176"/>
      <c r="K7" s="176"/>
      <c r="L7" s="176"/>
    </row>
    <row r="8" spans="2:12" ht="14.25" customHeight="1">
      <c r="B8" s="176"/>
      <c r="C8" s="176"/>
      <c r="D8" s="176"/>
      <c r="E8" s="176"/>
      <c r="F8" s="176"/>
      <c r="G8" s="176"/>
      <c r="H8" s="176"/>
      <c r="I8" s="176"/>
      <c r="J8" s="176"/>
      <c r="K8" s="176"/>
      <c r="L8" s="176"/>
    </row>
    <row r="9" spans="2:12" ht="7.35" customHeight="1">
      <c r="B9" s="35"/>
      <c r="C9" s="35"/>
      <c r="D9" s="35"/>
      <c r="E9" s="35"/>
      <c r="F9" s="35"/>
      <c r="G9" s="35"/>
      <c r="H9" s="35"/>
      <c r="I9" s="35"/>
      <c r="J9" s="35"/>
      <c r="K9" s="35"/>
      <c r="L9" s="35"/>
    </row>
    <row r="10" spans="2:12" ht="14.25" customHeight="1">
      <c r="B10" s="55"/>
      <c r="C10" s="55"/>
      <c r="D10" s="55"/>
      <c r="E10" s="177" t="s">
        <v>81</v>
      </c>
      <c r="F10" s="178"/>
      <c r="G10" s="178"/>
      <c r="H10" s="178"/>
      <c r="I10" s="179"/>
      <c r="J10" s="55"/>
      <c r="K10" s="55"/>
      <c r="L10" s="55"/>
    </row>
    <row r="11" spans="2:12" ht="14.25" customHeight="1">
      <c r="B11" s="56"/>
      <c r="C11" s="56"/>
      <c r="D11" s="56"/>
      <c r="E11" s="123" t="s">
        <v>65</v>
      </c>
      <c r="F11" s="124"/>
      <c r="G11" s="124"/>
      <c r="H11" s="124"/>
      <c r="I11" s="125"/>
      <c r="J11" s="57"/>
      <c r="K11" s="57"/>
      <c r="L11" s="57"/>
    </row>
    <row r="12" spans="2:12" ht="7.35" customHeight="1"/>
    <row r="13" spans="2:12" ht="13.15">
      <c r="B13" s="133" t="s">
        <v>86</v>
      </c>
      <c r="C13" s="134"/>
      <c r="D13" s="134"/>
      <c r="E13" s="134"/>
      <c r="F13" s="134"/>
      <c r="G13" s="134"/>
      <c r="H13" s="39"/>
      <c r="I13" s="128"/>
      <c r="J13" s="129"/>
      <c r="K13" s="129"/>
      <c r="L13" s="129"/>
    </row>
    <row r="14" spans="2:12" ht="13.15">
      <c r="B14" s="97" t="s">
        <v>82</v>
      </c>
      <c r="C14" s="98"/>
      <c r="D14" s="98"/>
      <c r="E14" s="98"/>
      <c r="F14" s="98"/>
      <c r="G14" s="98"/>
      <c r="H14" s="39"/>
      <c r="I14" s="135" t="s">
        <v>85</v>
      </c>
      <c r="J14" s="136"/>
      <c r="K14" s="136"/>
      <c r="L14" s="136"/>
    </row>
    <row r="15" spans="2:12" ht="13.15">
      <c r="B15" s="97" t="s">
        <v>83</v>
      </c>
      <c r="C15" s="98"/>
      <c r="D15" s="98"/>
      <c r="E15" s="98"/>
      <c r="F15" s="98"/>
      <c r="G15" s="98"/>
      <c r="H15" s="39"/>
      <c r="I15" s="135" t="s">
        <v>85</v>
      </c>
      <c r="J15" s="136"/>
      <c r="K15" s="136"/>
      <c r="L15" s="136"/>
    </row>
    <row r="16" spans="2:12" ht="13.15">
      <c r="B16" s="97" t="s">
        <v>84</v>
      </c>
      <c r="C16" s="98"/>
      <c r="D16" s="98"/>
      <c r="E16" s="98"/>
      <c r="F16" s="98"/>
      <c r="G16" s="98"/>
      <c r="H16" s="39"/>
      <c r="I16" s="95"/>
      <c r="J16" s="96"/>
      <c r="K16" s="96"/>
      <c r="L16" s="96"/>
    </row>
    <row r="17" spans="2:12" ht="42.95" customHeight="1">
      <c r="B17" s="97" t="s">
        <v>87</v>
      </c>
      <c r="C17" s="98"/>
      <c r="D17" s="98"/>
      <c r="E17" s="98"/>
      <c r="F17" s="98"/>
      <c r="G17" s="98"/>
      <c r="H17" s="39"/>
      <c r="I17" s="95"/>
      <c r="J17" s="96"/>
      <c r="K17" s="96"/>
      <c r="L17" s="96"/>
    </row>
    <row r="18" spans="2:12" ht="42.95" customHeight="1">
      <c r="B18" s="97" t="s">
        <v>104</v>
      </c>
      <c r="C18" s="98"/>
      <c r="D18" s="98"/>
      <c r="E18" s="98"/>
      <c r="F18" s="98"/>
      <c r="G18" s="98"/>
      <c r="H18" s="39"/>
      <c r="I18" s="95"/>
      <c r="J18" s="96"/>
      <c r="K18" s="96"/>
      <c r="L18" s="96"/>
    </row>
    <row r="19" spans="2:12" ht="28.7" customHeight="1">
      <c r="B19" s="97" t="s">
        <v>116</v>
      </c>
      <c r="C19" s="98"/>
      <c r="D19" s="98"/>
      <c r="E19" s="98"/>
      <c r="F19" s="98"/>
      <c r="G19" s="98"/>
      <c r="H19" s="39"/>
      <c r="I19" s="126" t="e">
        <f>I17/(I17+I18)</f>
        <v>#DIV/0!</v>
      </c>
      <c r="J19" s="127"/>
      <c r="K19" s="127"/>
      <c r="L19" s="127"/>
    </row>
    <row r="20" spans="2:12" ht="7.35" customHeight="1"/>
    <row r="21" spans="2:12" ht="13.15">
      <c r="B21" s="180" t="s">
        <v>92</v>
      </c>
      <c r="C21" s="180"/>
      <c r="D21" s="180"/>
      <c r="E21" s="180"/>
      <c r="F21" s="180"/>
      <c r="G21" s="180"/>
      <c r="H21" s="180"/>
      <c r="I21" s="180"/>
      <c r="J21" s="180"/>
      <c r="K21" s="180"/>
      <c r="L21" s="181"/>
    </row>
    <row r="22" spans="2:12" ht="7.35" customHeight="1"/>
    <row r="23" spans="2:12" ht="57.75" customHeight="1">
      <c r="B23" s="118" t="s">
        <v>102</v>
      </c>
      <c r="C23" s="119"/>
      <c r="D23" s="119"/>
      <c r="E23" s="119"/>
      <c r="F23" s="119"/>
      <c r="G23" s="119"/>
      <c r="H23" s="119"/>
      <c r="I23" s="119"/>
      <c r="J23" s="119"/>
      <c r="K23" s="119"/>
      <c r="L23" s="119"/>
    </row>
    <row r="24" spans="2:12" ht="7.35" customHeight="1">
      <c r="B24" s="40"/>
    </row>
    <row r="25" spans="2:12" ht="15">
      <c r="B25" s="41"/>
      <c r="C25" s="41"/>
      <c r="D25" s="41"/>
      <c r="E25" s="41"/>
      <c r="F25" s="41"/>
      <c r="G25" s="41"/>
      <c r="H25" s="41"/>
      <c r="I25" s="182" t="s">
        <v>97</v>
      </c>
      <c r="J25" s="183"/>
      <c r="K25" s="182" t="s">
        <v>98</v>
      </c>
      <c r="L25" s="183"/>
    </row>
    <row r="26" spans="2:12">
      <c r="B26" s="41"/>
      <c r="C26" s="41"/>
      <c r="D26" s="41"/>
      <c r="E26" s="41"/>
      <c r="F26" s="41"/>
      <c r="G26" s="41"/>
      <c r="H26" s="41"/>
      <c r="I26" s="58" t="s">
        <v>88</v>
      </c>
      <c r="J26" s="58" t="s">
        <v>89</v>
      </c>
      <c r="K26" s="58" t="s">
        <v>88</v>
      </c>
      <c r="L26" s="58" t="s">
        <v>89</v>
      </c>
    </row>
    <row r="27" spans="2:12" ht="28.7" customHeight="1">
      <c r="B27" s="139" t="s">
        <v>125</v>
      </c>
      <c r="C27" s="184"/>
      <c r="D27" s="184"/>
      <c r="E27" s="185"/>
      <c r="F27" s="185"/>
      <c r="G27" s="185"/>
      <c r="H27" s="41"/>
      <c r="I27" s="43"/>
      <c r="J27" s="44"/>
      <c r="K27" s="45"/>
      <c r="L27" s="44"/>
    </row>
    <row r="28" spans="2:12" ht="28.7" customHeight="1">
      <c r="B28" s="141" t="s">
        <v>114</v>
      </c>
      <c r="C28" s="186"/>
      <c r="D28" s="186"/>
      <c r="E28" s="187"/>
      <c r="F28" s="187"/>
      <c r="G28" s="187"/>
      <c r="H28" s="41"/>
      <c r="I28" s="43"/>
      <c r="J28" s="44"/>
      <c r="K28" s="45"/>
      <c r="L28" s="44"/>
    </row>
    <row r="29" spans="2:12" ht="28.7" customHeight="1">
      <c r="B29" s="107" t="s">
        <v>90</v>
      </c>
      <c r="C29" s="108"/>
      <c r="D29" s="108"/>
      <c r="E29" s="109"/>
      <c r="F29" s="109"/>
      <c r="G29" s="109"/>
      <c r="H29" s="41"/>
      <c r="I29" s="53">
        <f>I27-K27</f>
        <v>0</v>
      </c>
      <c r="J29" s="60" t="e">
        <f>I29/K27</f>
        <v>#DIV/0!</v>
      </c>
      <c r="K29" s="54"/>
      <c r="L29" s="54"/>
    </row>
    <row r="30" spans="2:12" ht="28.7" customHeight="1">
      <c r="B30" s="110" t="s">
        <v>91</v>
      </c>
      <c r="C30" s="111"/>
      <c r="D30" s="111"/>
      <c r="E30" s="112"/>
      <c r="F30" s="112"/>
      <c r="G30" s="112"/>
      <c r="H30" s="41"/>
      <c r="I30" s="53">
        <f>I27-I28</f>
        <v>0</v>
      </c>
      <c r="J30" s="60" t="e">
        <f>I30/I28</f>
        <v>#DIV/0!</v>
      </c>
      <c r="K30" s="53">
        <f>K27-K28</f>
        <v>0</v>
      </c>
      <c r="L30" s="60" t="e">
        <f>K30/K28</f>
        <v>#DIV/0!</v>
      </c>
    </row>
    <row r="31" spans="2:12" ht="7.35" customHeight="1">
      <c r="B31" s="101"/>
      <c r="C31" s="102"/>
      <c r="D31" s="102"/>
      <c r="E31" s="103"/>
      <c r="F31" s="103"/>
      <c r="G31" s="103"/>
    </row>
    <row r="32" spans="2:12" ht="14.45" customHeight="1">
      <c r="B32" s="188" t="s">
        <v>161</v>
      </c>
      <c r="C32" s="189"/>
      <c r="D32" s="189"/>
      <c r="E32" s="189"/>
      <c r="F32" s="189"/>
      <c r="G32" s="189"/>
      <c r="H32" s="189"/>
      <c r="I32" s="189"/>
      <c r="J32" s="189"/>
      <c r="K32" s="189"/>
      <c r="L32" s="189"/>
    </row>
    <row r="33" spans="2:12" ht="14.45" customHeight="1">
      <c r="B33" s="189"/>
      <c r="C33" s="189"/>
      <c r="D33" s="189"/>
      <c r="E33" s="189"/>
      <c r="F33" s="189"/>
      <c r="G33" s="189"/>
      <c r="H33" s="189"/>
      <c r="I33" s="189"/>
      <c r="J33" s="189"/>
      <c r="K33" s="189"/>
      <c r="L33" s="189"/>
    </row>
    <row r="34" spans="2:12">
      <c r="B34" s="189"/>
      <c r="C34" s="189"/>
      <c r="D34" s="189"/>
      <c r="E34" s="189"/>
      <c r="F34" s="189"/>
      <c r="G34" s="189"/>
      <c r="H34" s="189"/>
      <c r="I34" s="189"/>
      <c r="J34" s="189"/>
      <c r="K34" s="189"/>
      <c r="L34" s="189"/>
    </row>
    <row r="35" spans="2:12">
      <c r="B35" s="189"/>
      <c r="C35" s="189"/>
      <c r="D35" s="189"/>
      <c r="E35" s="189"/>
      <c r="F35" s="189"/>
      <c r="G35" s="189"/>
      <c r="H35" s="189"/>
      <c r="I35" s="189"/>
      <c r="J35" s="189"/>
      <c r="K35" s="189"/>
      <c r="L35" s="189"/>
    </row>
    <row r="36" spans="2:12">
      <c r="B36" s="189"/>
      <c r="C36" s="189"/>
      <c r="D36" s="189"/>
      <c r="E36" s="189"/>
      <c r="F36" s="189"/>
      <c r="G36" s="189"/>
      <c r="H36" s="189"/>
      <c r="I36" s="189"/>
      <c r="J36" s="189"/>
      <c r="K36" s="189"/>
      <c r="L36" s="189"/>
    </row>
    <row r="37" spans="2:12" ht="14.25">
      <c r="B37" s="180" t="s">
        <v>142</v>
      </c>
      <c r="C37" s="190"/>
      <c r="D37" s="190"/>
      <c r="E37" s="190"/>
      <c r="F37" s="190"/>
      <c r="G37" s="190"/>
      <c r="H37" s="190"/>
      <c r="I37" s="190"/>
      <c r="J37" s="190"/>
      <c r="K37" s="190"/>
      <c r="L37" s="190"/>
    </row>
    <row r="38" spans="2:12" ht="7.35" customHeight="1"/>
    <row r="39" spans="2:12" ht="33.6" customHeight="1">
      <c r="B39" s="143" t="s">
        <v>162</v>
      </c>
      <c r="C39" s="144"/>
      <c r="D39" s="144"/>
      <c r="E39" s="144"/>
      <c r="F39" s="144"/>
      <c r="G39" s="144"/>
      <c r="H39" s="144"/>
      <c r="I39" s="144"/>
      <c r="J39" s="144"/>
      <c r="K39" s="144"/>
      <c r="L39" s="144"/>
    </row>
    <row r="40" spans="2:12">
      <c r="B40" s="40"/>
    </row>
    <row r="41" spans="2:12" ht="13.15">
      <c r="B41" s="41"/>
      <c r="C41" s="41"/>
      <c r="D41" s="41"/>
      <c r="E41" s="41"/>
      <c r="F41" s="41"/>
      <c r="G41" s="41"/>
      <c r="H41" s="41"/>
      <c r="I41" s="191" t="s">
        <v>14</v>
      </c>
      <c r="J41" s="192"/>
      <c r="K41" s="191" t="s">
        <v>15</v>
      </c>
      <c r="L41" s="192"/>
    </row>
    <row r="42" spans="2:12" ht="28.7" customHeight="1">
      <c r="B42" s="104" t="s">
        <v>93</v>
      </c>
      <c r="C42" s="193"/>
      <c r="D42" s="193"/>
      <c r="E42" s="193"/>
      <c r="F42" s="193"/>
      <c r="G42" s="193"/>
      <c r="H42" s="46"/>
      <c r="I42" s="147">
        <f>I17</f>
        <v>0</v>
      </c>
      <c r="J42" s="148"/>
      <c r="K42" s="47"/>
      <c r="L42" s="47"/>
    </row>
    <row r="43" spans="2:12" ht="28.7" customHeight="1">
      <c r="B43" s="107" t="s">
        <v>157</v>
      </c>
      <c r="C43" s="108"/>
      <c r="D43" s="108"/>
      <c r="E43" s="108"/>
      <c r="F43" s="108"/>
      <c r="G43" s="108"/>
      <c r="H43" s="46"/>
      <c r="I43" s="137">
        <f>I42*I29</f>
        <v>0</v>
      </c>
      <c r="J43" s="138"/>
      <c r="K43" s="48"/>
      <c r="L43" s="44"/>
    </row>
    <row r="44" spans="2:12" ht="28.7" customHeight="1">
      <c r="B44" s="107" t="s">
        <v>94</v>
      </c>
      <c r="C44" s="154"/>
      <c r="D44" s="154"/>
      <c r="E44" s="154"/>
      <c r="F44" s="154"/>
      <c r="G44" s="154"/>
      <c r="H44" s="49"/>
      <c r="I44" s="145"/>
      <c r="J44" s="146"/>
      <c r="K44" s="48"/>
      <c r="L44" s="44"/>
    </row>
    <row r="45" spans="2:12" ht="28.7" customHeight="1">
      <c r="B45" s="107" t="s">
        <v>95</v>
      </c>
      <c r="C45" s="154"/>
      <c r="D45" s="154"/>
      <c r="E45" s="154"/>
      <c r="F45" s="154"/>
      <c r="G45" s="154"/>
      <c r="H45" s="49"/>
      <c r="I45" s="147">
        <f>I44-I42</f>
        <v>0</v>
      </c>
      <c r="J45" s="148"/>
      <c r="K45" s="48"/>
      <c r="L45" s="50"/>
    </row>
    <row r="46" spans="2:12" ht="28.7" customHeight="1">
      <c r="B46" s="107" t="s">
        <v>96</v>
      </c>
      <c r="C46" s="154"/>
      <c r="D46" s="154"/>
      <c r="E46" s="154"/>
      <c r="F46" s="154"/>
      <c r="G46" s="154"/>
      <c r="H46" s="49"/>
      <c r="I46" s="159"/>
      <c r="J46" s="160"/>
      <c r="K46" s="44"/>
      <c r="L46" s="44"/>
    </row>
    <row r="47" spans="2:12" ht="28.7" customHeight="1">
      <c r="B47" s="107" t="s">
        <v>159</v>
      </c>
      <c r="C47" s="154"/>
      <c r="D47" s="154"/>
      <c r="E47" s="154"/>
      <c r="F47" s="154"/>
      <c r="G47" s="154"/>
      <c r="H47" s="49"/>
      <c r="I47" s="161">
        <f>I45*(K27*-1)+(I45*I46)</f>
        <v>0</v>
      </c>
      <c r="J47" s="162"/>
      <c r="K47" s="51"/>
      <c r="L47" s="51"/>
    </row>
    <row r="48" spans="2:12" ht="28.7" customHeight="1">
      <c r="B48" s="155" t="s">
        <v>160</v>
      </c>
      <c r="C48" s="156"/>
      <c r="D48" s="156"/>
      <c r="E48" s="156"/>
      <c r="F48" s="156"/>
      <c r="G48" s="156"/>
      <c r="H48" s="49"/>
      <c r="I48" s="157">
        <f>I43+I47</f>
        <v>0</v>
      </c>
      <c r="J48" s="158"/>
      <c r="K48" s="44"/>
      <c r="L48" s="44"/>
    </row>
    <row r="49" spans="2:13" ht="7.35" customHeight="1"/>
    <row r="50" spans="2:13" ht="45" customHeight="1">
      <c r="B50" s="149" t="s">
        <v>163</v>
      </c>
      <c r="C50" s="150"/>
      <c r="D50" s="150"/>
      <c r="E50" s="150"/>
      <c r="F50" s="150"/>
      <c r="G50" s="150"/>
      <c r="H50" s="150"/>
      <c r="I50" s="150"/>
      <c r="J50" s="150"/>
      <c r="K50" s="150"/>
      <c r="L50" s="150"/>
    </row>
    <row r="51" spans="2:13" ht="14.25">
      <c r="B51" s="180" t="s">
        <v>100</v>
      </c>
      <c r="C51" s="194"/>
      <c r="D51" s="194"/>
      <c r="E51" s="194"/>
      <c r="F51" s="194"/>
      <c r="G51" s="194"/>
      <c r="H51" s="194"/>
      <c r="I51" s="194"/>
      <c r="J51" s="194"/>
      <c r="K51" s="194"/>
      <c r="L51" s="194"/>
    </row>
    <row r="52" spans="2:13">
      <c r="B52" s="152" t="s">
        <v>124</v>
      </c>
      <c r="C52" s="153"/>
      <c r="D52" s="153"/>
      <c r="E52" s="153"/>
      <c r="F52" s="153"/>
      <c r="G52" s="153"/>
      <c r="H52" s="153"/>
      <c r="I52" s="153"/>
      <c r="J52" s="153"/>
      <c r="K52" s="153"/>
      <c r="L52" s="153"/>
    </row>
    <row r="53" spans="2:13">
      <c r="B53" s="153"/>
      <c r="C53" s="153"/>
      <c r="D53" s="153"/>
      <c r="E53" s="153"/>
      <c r="F53" s="153"/>
      <c r="G53" s="153"/>
      <c r="H53" s="153"/>
      <c r="I53" s="153"/>
      <c r="J53" s="153"/>
      <c r="K53" s="153"/>
      <c r="L53" s="153"/>
    </row>
    <row r="54" spans="2:13">
      <c r="B54" s="153"/>
      <c r="C54" s="153"/>
      <c r="D54" s="153"/>
      <c r="E54" s="153"/>
      <c r="F54" s="153"/>
      <c r="G54" s="153"/>
      <c r="H54" s="153"/>
      <c r="I54" s="153"/>
      <c r="J54" s="153"/>
      <c r="K54" s="153"/>
      <c r="L54" s="153"/>
    </row>
    <row r="55" spans="2:13">
      <c r="B55" s="153"/>
      <c r="C55" s="153"/>
      <c r="D55" s="153"/>
      <c r="E55" s="153"/>
      <c r="F55" s="153"/>
      <c r="G55" s="153"/>
      <c r="H55" s="153"/>
      <c r="I55" s="153"/>
      <c r="J55" s="153"/>
      <c r="K55" s="153"/>
      <c r="L55" s="153"/>
    </row>
    <row r="56" spans="2:13">
      <c r="B56" s="153"/>
      <c r="C56" s="153"/>
      <c r="D56" s="153"/>
      <c r="E56" s="153"/>
      <c r="F56" s="153"/>
      <c r="G56" s="153"/>
      <c r="H56" s="153"/>
      <c r="I56" s="153"/>
      <c r="J56" s="153"/>
      <c r="K56" s="153"/>
      <c r="L56" s="153"/>
    </row>
    <row r="57" spans="2:13" ht="21.6" customHeight="1">
      <c r="B57" s="169" t="s">
        <v>99</v>
      </c>
      <c r="C57" s="170"/>
      <c r="D57" s="170"/>
      <c r="E57" s="170"/>
      <c r="F57" s="170"/>
      <c r="G57" s="170"/>
      <c r="H57" s="41"/>
      <c r="I57" s="191" t="s">
        <v>14</v>
      </c>
      <c r="J57" s="192"/>
      <c r="K57" s="191" t="s">
        <v>15</v>
      </c>
      <c r="L57" s="192"/>
    </row>
    <row r="58" spans="2:13" ht="27.4" customHeight="1">
      <c r="B58" s="104" t="s">
        <v>17</v>
      </c>
      <c r="C58" s="167"/>
      <c r="D58" s="167"/>
      <c r="E58" s="167"/>
      <c r="F58" s="167"/>
      <c r="G58" s="167"/>
      <c r="H58" s="46"/>
      <c r="I58" s="163" t="s">
        <v>89</v>
      </c>
      <c r="J58" s="164"/>
      <c r="K58" s="172" t="s">
        <v>89</v>
      </c>
      <c r="L58" s="174"/>
      <c r="M58" s="52"/>
    </row>
    <row r="59" spans="2:13" ht="27.4" customHeight="1">
      <c r="B59" s="107" t="s">
        <v>19</v>
      </c>
      <c r="C59" s="168"/>
      <c r="D59" s="168"/>
      <c r="E59" s="168"/>
      <c r="F59" s="168"/>
      <c r="G59" s="168"/>
      <c r="H59" s="46"/>
      <c r="I59" s="163" t="s">
        <v>89</v>
      </c>
      <c r="J59" s="164"/>
      <c r="K59" s="172" t="s">
        <v>89</v>
      </c>
      <c r="L59" s="174"/>
    </row>
    <row r="60" spans="2:13" ht="27.4" customHeight="1">
      <c r="B60" s="107" t="s">
        <v>21</v>
      </c>
      <c r="C60" s="168"/>
      <c r="D60" s="168"/>
      <c r="E60" s="168"/>
      <c r="F60" s="168"/>
      <c r="G60" s="168"/>
      <c r="H60" s="49"/>
      <c r="I60" s="163" t="s">
        <v>89</v>
      </c>
      <c r="J60" s="164"/>
      <c r="K60" s="172" t="s">
        <v>89</v>
      </c>
      <c r="L60" s="174"/>
    </row>
    <row r="61" spans="2:13" ht="27.4" customHeight="1">
      <c r="B61" s="107" t="s">
        <v>123</v>
      </c>
      <c r="C61" s="168"/>
      <c r="D61" s="168"/>
      <c r="E61" s="168"/>
      <c r="F61" s="168"/>
      <c r="G61" s="168"/>
      <c r="H61" s="49"/>
      <c r="I61" s="163" t="s">
        <v>89</v>
      </c>
      <c r="J61" s="171"/>
      <c r="K61" s="172" t="s">
        <v>89</v>
      </c>
      <c r="L61" s="173"/>
    </row>
    <row r="62" spans="2:13" ht="27.4" customHeight="1">
      <c r="B62" s="107" t="s">
        <v>115</v>
      </c>
      <c r="C62" s="168"/>
      <c r="D62" s="168"/>
      <c r="E62" s="168"/>
      <c r="F62" s="168"/>
      <c r="G62" s="168"/>
      <c r="H62" s="49"/>
      <c r="I62" s="163" t="s">
        <v>154</v>
      </c>
      <c r="J62" s="171"/>
      <c r="K62" s="172" t="s">
        <v>154</v>
      </c>
      <c r="L62" s="173"/>
    </row>
    <row r="63" spans="2:13" ht="27.4" customHeight="1">
      <c r="B63" s="165" t="str">
        <f>IFERROR(VLOOKUP($E$11&amp;1,CustomQuality,2,0),"")</f>
        <v/>
      </c>
      <c r="C63" s="166"/>
      <c r="D63" s="166"/>
      <c r="E63" s="166"/>
      <c r="F63" s="166"/>
      <c r="G63" s="166"/>
      <c r="H63" s="49"/>
      <c r="I63" s="163" t="s">
        <v>89</v>
      </c>
      <c r="J63" s="164"/>
      <c r="K63" s="172" t="s">
        <v>89</v>
      </c>
      <c r="L63" s="174"/>
    </row>
    <row r="64" spans="2:13" ht="27.4" customHeight="1">
      <c r="B64" s="165" t="str">
        <f>IFERROR(VLOOKUP($E$11&amp;2,CustomQuality,2,0),"")</f>
        <v/>
      </c>
      <c r="C64" s="166"/>
      <c r="D64" s="166"/>
      <c r="E64" s="166"/>
      <c r="F64" s="166"/>
      <c r="G64" s="166"/>
      <c r="H64" s="49"/>
      <c r="I64" s="163" t="s">
        <v>89</v>
      </c>
      <c r="J64" s="164"/>
      <c r="K64" s="172" t="s">
        <v>89</v>
      </c>
      <c r="L64" s="174"/>
    </row>
    <row r="65" spans="2:12" ht="27.4" customHeight="1">
      <c r="B65" s="165" t="str">
        <f>IFERROR(VLOOKUP($E$11&amp;3,CustomQuality,2,0),"")</f>
        <v/>
      </c>
      <c r="C65" s="166"/>
      <c r="D65" s="166"/>
      <c r="E65" s="166"/>
      <c r="F65" s="166"/>
      <c r="G65" s="166"/>
      <c r="H65" s="49"/>
      <c r="I65" s="163" t="s">
        <v>89</v>
      </c>
      <c r="J65" s="164"/>
      <c r="K65" s="172" t="s">
        <v>89</v>
      </c>
      <c r="L65" s="174"/>
    </row>
    <row r="66" spans="2:12" ht="27.4" customHeight="1">
      <c r="B66" s="165" t="str">
        <f>IFERROR(VLOOKUP($E$11&amp;4,CustomQuality,2,0),"")</f>
        <v/>
      </c>
      <c r="C66" s="166"/>
      <c r="D66" s="166"/>
      <c r="E66" s="166"/>
      <c r="F66" s="166"/>
      <c r="G66" s="166"/>
      <c r="H66" s="49"/>
      <c r="I66" s="163" t="s">
        <v>89</v>
      </c>
      <c r="J66" s="164"/>
      <c r="K66" s="172" t="s">
        <v>89</v>
      </c>
      <c r="L66" s="174"/>
    </row>
  </sheetData>
  <sheetProtection algorithmName="SHA-512" hashValue="GRKfEPkwwLJE19ex/Yk+n7Tc5r+17UW9Rdr5I39KLixllgmmrCBXi1OmFMO2ntsBDN11iiqtvqnsxl5SuGOzQw==" saltValue="WP0FQaM1omZCXyvLaQJHjA==" spinCount="100000" sheet="1" objects="1" scenarios="1" formatCells="0" formatColumns="0" formatRows="0" insertColumns="0" insertRows="0"/>
  <customSheetViews>
    <customSheetView guid="{DF35EEC5-7EE7-4605-8A91-3DC681DE7CE4}" showPageBreaks="1" showGridLines="0" view="pageLayout">
      <selection activeCell="B63" sqref="B63:G63"/>
    </customSheetView>
  </customSheetViews>
  <mergeCells count="78">
    <mergeCell ref="B63:G63"/>
    <mergeCell ref="I63:J63"/>
    <mergeCell ref="K63:L63"/>
    <mergeCell ref="B66:G66"/>
    <mergeCell ref="I66:J66"/>
    <mergeCell ref="K66:L66"/>
    <mergeCell ref="B64:G64"/>
    <mergeCell ref="I64:J64"/>
    <mergeCell ref="K64:L64"/>
    <mergeCell ref="B65:G65"/>
    <mergeCell ref="I65:J65"/>
    <mergeCell ref="K65:L65"/>
    <mergeCell ref="B58:G58"/>
    <mergeCell ref="I58:J58"/>
    <mergeCell ref="K58:L58"/>
    <mergeCell ref="B59:G59"/>
    <mergeCell ref="I59:J59"/>
    <mergeCell ref="K59:L59"/>
    <mergeCell ref="B60:G60"/>
    <mergeCell ref="I60:J60"/>
    <mergeCell ref="K60:L60"/>
    <mergeCell ref="B61:G61"/>
    <mergeCell ref="B62:G62"/>
    <mergeCell ref="I61:J61"/>
    <mergeCell ref="K61:L61"/>
    <mergeCell ref="I62:J62"/>
    <mergeCell ref="K62:L62"/>
    <mergeCell ref="B57:G57"/>
    <mergeCell ref="I57:J57"/>
    <mergeCell ref="K57:L57"/>
    <mergeCell ref="B45:G45"/>
    <mergeCell ref="I45:J45"/>
    <mergeCell ref="B46:G46"/>
    <mergeCell ref="I46:J46"/>
    <mergeCell ref="B47:G47"/>
    <mergeCell ref="I47:J47"/>
    <mergeCell ref="B48:G48"/>
    <mergeCell ref="I48:J48"/>
    <mergeCell ref="B50:L50"/>
    <mergeCell ref="B51:L51"/>
    <mergeCell ref="B52:L56"/>
    <mergeCell ref="B42:G42"/>
    <mergeCell ref="I42:J42"/>
    <mergeCell ref="B43:G43"/>
    <mergeCell ref="I43:J43"/>
    <mergeCell ref="B44:G44"/>
    <mergeCell ref="I44:J44"/>
    <mergeCell ref="B31:G31"/>
    <mergeCell ref="B32:L36"/>
    <mergeCell ref="B37:L37"/>
    <mergeCell ref="B39:L39"/>
    <mergeCell ref="I41:J41"/>
    <mergeCell ref="K41:L41"/>
    <mergeCell ref="B30:G30"/>
    <mergeCell ref="B18:G18"/>
    <mergeCell ref="I18:L18"/>
    <mergeCell ref="B19:G19"/>
    <mergeCell ref="I19:L19"/>
    <mergeCell ref="B21:L21"/>
    <mergeCell ref="B23:L23"/>
    <mergeCell ref="I25:J25"/>
    <mergeCell ref="K25:L25"/>
    <mergeCell ref="B27:G27"/>
    <mergeCell ref="B28:G28"/>
    <mergeCell ref="B29:G29"/>
    <mergeCell ref="B15:G15"/>
    <mergeCell ref="I15:L15"/>
    <mergeCell ref="B16:G16"/>
    <mergeCell ref="I16:L16"/>
    <mergeCell ref="B17:G17"/>
    <mergeCell ref="I17:L17"/>
    <mergeCell ref="B14:G14"/>
    <mergeCell ref="I14:L14"/>
    <mergeCell ref="B1:L8"/>
    <mergeCell ref="E10:I10"/>
    <mergeCell ref="E11:I11"/>
    <mergeCell ref="B13:G13"/>
    <mergeCell ref="I13:L13"/>
  </mergeCells>
  <conditionalFormatting sqref="I29:J30 K30:L30">
    <cfRule type="cellIs" dxfId="2" priority="4" operator="greaterThan">
      <formula>0</formula>
    </cfRule>
  </conditionalFormatting>
  <conditionalFormatting sqref="K45:L45">
    <cfRule type="cellIs" dxfId="1" priority="3" operator="greaterThan">
      <formula>0</formula>
    </cfRule>
  </conditionalFormatting>
  <conditionalFormatting sqref="I43">
    <cfRule type="cellIs" dxfId="0" priority="2" operator="greaterThan">
      <formula>0</formula>
    </cfRule>
  </conditionalFormatting>
  <pageMargins left="0.25" right="0.25" top="0.75" bottom="0.25" header="0.3" footer="0"/>
  <pageSetup orientation="portrait" r:id="rId1"/>
  <headerFooter>
    <oddHeader xml:space="preserve">&amp;C&amp;"Raleway,Bold"&amp;12Bundled Payment Evaluation - Health Plan Administered </oddHeader>
  </headerFooter>
  <rowBreaks count="1" manualBreakCount="1">
    <brk id="3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60C7984-1FF4-40B8-9093-9F3A5D62EA0D}">
          <x14:formula1>
            <xm:f>'Quality Measures'!$D$3:$D$9</xm:f>
          </x14:formula1>
          <xm:sqref>E11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67BA2-33BC-4777-AAD6-770ECA05ABDA}">
  <dimension ref="A2:D23"/>
  <sheetViews>
    <sheetView workbookViewId="0">
      <selection activeCell="B24" sqref="B24"/>
    </sheetView>
  </sheetViews>
  <sheetFormatPr defaultColWidth="10.1328125" defaultRowHeight="14.25"/>
  <cols>
    <col min="1" max="1" width="26" customWidth="1"/>
    <col min="2" max="2" width="39.73046875" customWidth="1"/>
    <col min="3" max="3" width="16.265625" bestFit="1" customWidth="1"/>
    <col min="4" max="4" width="26" bestFit="1" customWidth="1"/>
  </cols>
  <sheetData>
    <row r="2" spans="1:4" ht="15.75">
      <c r="A2" s="11" t="s">
        <v>48</v>
      </c>
      <c r="B2" s="11" t="s">
        <v>49</v>
      </c>
      <c r="D2" s="12" t="s">
        <v>50</v>
      </c>
    </row>
    <row r="3" spans="1:4">
      <c r="A3" s="11" t="s">
        <v>51</v>
      </c>
      <c r="B3" t="s">
        <v>23</v>
      </c>
      <c r="D3" s="13" t="s">
        <v>52</v>
      </c>
    </row>
    <row r="4" spans="1:4">
      <c r="A4" s="11" t="s">
        <v>53</v>
      </c>
      <c r="B4" t="s">
        <v>25</v>
      </c>
      <c r="D4" s="13" t="s">
        <v>54</v>
      </c>
    </row>
    <row r="5" spans="1:4">
      <c r="A5" s="14" t="s">
        <v>55</v>
      </c>
      <c r="B5" t="s">
        <v>56</v>
      </c>
      <c r="D5" s="13" t="s">
        <v>57</v>
      </c>
    </row>
    <row r="6" spans="1:4">
      <c r="A6" s="11" t="s">
        <v>58</v>
      </c>
      <c r="B6" t="s">
        <v>23</v>
      </c>
      <c r="D6" s="13" t="s">
        <v>59</v>
      </c>
    </row>
    <row r="7" spans="1:4">
      <c r="A7" s="11" t="s">
        <v>60</v>
      </c>
      <c r="B7" t="s">
        <v>25</v>
      </c>
      <c r="D7" s="13" t="s">
        <v>61</v>
      </c>
    </row>
    <row r="8" spans="1:4">
      <c r="A8" s="11" t="s">
        <v>62</v>
      </c>
      <c r="B8" t="s">
        <v>56</v>
      </c>
      <c r="D8" s="13" t="s">
        <v>63</v>
      </c>
    </row>
    <row r="9" spans="1:4">
      <c r="A9" s="11" t="s">
        <v>64</v>
      </c>
      <c r="B9" s="11" t="s">
        <v>127</v>
      </c>
      <c r="D9" s="13" t="s">
        <v>65</v>
      </c>
    </row>
    <row r="10" spans="1:4">
      <c r="A10" s="11" t="s">
        <v>66</v>
      </c>
      <c r="B10" t="s">
        <v>23</v>
      </c>
    </row>
    <row r="11" spans="1:4">
      <c r="A11" s="11" t="s">
        <v>67</v>
      </c>
      <c r="B11" t="s">
        <v>25</v>
      </c>
    </row>
    <row r="12" spans="1:4">
      <c r="A12" s="11" t="s">
        <v>68</v>
      </c>
      <c r="B12" t="s">
        <v>56</v>
      </c>
    </row>
    <row r="13" spans="1:4">
      <c r="A13" s="11" t="s">
        <v>69</v>
      </c>
      <c r="B13" s="9" t="s">
        <v>28</v>
      </c>
    </row>
    <row r="14" spans="1:4">
      <c r="A14" s="11" t="s">
        <v>70</v>
      </c>
      <c r="B14" s="9" t="s">
        <v>30</v>
      </c>
    </row>
    <row r="15" spans="1:4">
      <c r="A15" s="11" t="s">
        <v>71</v>
      </c>
      <c r="B15" s="9" t="s">
        <v>126</v>
      </c>
    </row>
    <row r="16" spans="1:4">
      <c r="A16" s="11" t="s">
        <v>72</v>
      </c>
      <c r="B16" s="9" t="s">
        <v>34</v>
      </c>
    </row>
    <row r="17" spans="1:2">
      <c r="A17" s="11" t="s">
        <v>73</v>
      </c>
      <c r="B17" t="s">
        <v>23</v>
      </c>
    </row>
    <row r="18" spans="1:2">
      <c r="A18" s="11" t="s">
        <v>74</v>
      </c>
      <c r="B18" t="s">
        <v>75</v>
      </c>
    </row>
    <row r="19" spans="1:2">
      <c r="A19" s="11" t="s">
        <v>76</v>
      </c>
      <c r="B19" t="s">
        <v>56</v>
      </c>
    </row>
    <row r="20" spans="1:2">
      <c r="A20" s="15" t="s">
        <v>77</v>
      </c>
      <c r="B20" t="s">
        <v>36</v>
      </c>
    </row>
    <row r="21" spans="1:2">
      <c r="A21" s="15" t="s">
        <v>78</v>
      </c>
      <c r="B21" t="s">
        <v>38</v>
      </c>
    </row>
    <row r="22" spans="1:2">
      <c r="A22" s="15" t="s">
        <v>79</v>
      </c>
      <c r="B22" t="s">
        <v>40</v>
      </c>
    </row>
    <row r="23" spans="1:2">
      <c r="A23" s="15" t="s">
        <v>80</v>
      </c>
      <c r="B23" t="s">
        <v>42</v>
      </c>
    </row>
  </sheetData>
  <customSheetViews>
    <customSheetView guid="{DF35EEC5-7EE7-4605-8A91-3DC681DE7CE4}" showPageBreaks="1" state="hidden">
      <selection activeCell="B24" sqref="B24"/>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Introduction</vt:lpstr>
      <vt:lpstr>Definitions</vt:lpstr>
      <vt:lpstr>Bundle Report-Purchaser</vt:lpstr>
      <vt:lpstr>Bundle Report-Book of Business</vt:lpstr>
      <vt:lpstr>Quality Measures</vt:lpstr>
      <vt:lpstr>BundleType</vt:lpstr>
      <vt:lpstr>CustomQuality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Julianne McGarry</dc:creator>
  <cp:lastModifiedBy>Julianne McGarry</cp:lastModifiedBy>
  <dcterms:created xsi:type="dcterms:W3CDTF">2019-12-18T19:23:34Z</dcterms:created>
  <dcterms:modified xsi:type="dcterms:W3CDTF">2020-03-13T18:47:48Z</dcterms:modified>
</cp:coreProperties>
</file>